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995" tabRatio="845" firstSheet="3" activeTab="4"/>
  </bookViews>
  <sheets>
    <sheet name="ЛДС Арена 2 (2)" sheetId="43" state="hidden" r:id="rId1"/>
    <sheet name="ЛДС Арена 1 " sheetId="42" state="hidden" r:id="rId2"/>
    <sheet name="ЛДС Арена 2" sheetId="51" state="hidden" r:id="rId3"/>
    <sheet name="Октябрьск" sheetId="78" r:id="rId4"/>
    <sheet name="Октябрьск2 " sheetId="79" r:id="rId5"/>
    <sheet name="Лист1" sheetId="80" state="hidden" r:id="rId6"/>
  </sheets>
  <definedNames>
    <definedName name="_xlnm.Print_Area" localSheetId="1">'ЛДС Арена 1 '!$A$1:$H$67</definedName>
    <definedName name="_xlnm.Print_Area" localSheetId="2">'ЛДС Арена 2'!$A$1:$E$119</definedName>
    <definedName name="_xlnm.Print_Area" localSheetId="0">'ЛДС Арена 2 (2)'!$A$1:$E$99</definedName>
    <definedName name="_xlnm.Print_Area" localSheetId="3">Октябрьск!$A$1:$G$193</definedName>
    <definedName name="_xlnm.Print_Area" localSheetId="4">'Октябрьск2 '!$A$43:$G$200</definedName>
  </definedNames>
  <calcPr calcId="181029"/>
</workbook>
</file>

<file path=xl/calcChain.xml><?xml version="1.0" encoding="utf-8"?>
<calcChain xmlns="http://schemas.openxmlformats.org/spreadsheetml/2006/main">
  <c r="E95" i="79" l="1"/>
  <c r="E72" i="79" l="1"/>
  <c r="F68" i="79"/>
  <c r="F65" i="79"/>
  <c r="F64" i="79"/>
  <c r="E49" i="78"/>
  <c r="E46" i="78"/>
  <c r="E41" i="78"/>
  <c r="E35" i="78"/>
  <c r="G32" i="78"/>
  <c r="G31" i="78"/>
  <c r="E30" i="78"/>
  <c r="G29" i="78"/>
  <c r="G28" i="78"/>
  <c r="E28" i="78"/>
  <c r="E26" i="78"/>
  <c r="E24" i="78"/>
  <c r="E20" i="78"/>
</calcChain>
</file>

<file path=xl/sharedStrings.xml><?xml version="1.0" encoding="utf-8"?>
<sst xmlns="http://schemas.openxmlformats.org/spreadsheetml/2006/main" count="1519" uniqueCount="670">
  <si>
    <t>ПРЕЙСКУРАНТ ЦЕН</t>
  </si>
  <si>
    <t>на предоставление платных услуг</t>
  </si>
  <si>
    <t>№ п/п</t>
  </si>
  <si>
    <t>Наименование</t>
  </si>
  <si>
    <t>Ед.изм.</t>
  </si>
  <si>
    <t>Кол-во</t>
  </si>
  <si>
    <t xml:space="preserve"> с 06.00 до 14.00</t>
  </si>
  <si>
    <t>час</t>
  </si>
  <si>
    <t xml:space="preserve"> с 14.00 до 18.00</t>
  </si>
  <si>
    <t xml:space="preserve"> с 18.00 до 22.00</t>
  </si>
  <si>
    <t xml:space="preserve"> после 22.00</t>
  </si>
  <si>
    <t>Гардеробная</t>
  </si>
  <si>
    <t xml:space="preserve"> мероприятие</t>
  </si>
  <si>
    <t>пара</t>
  </si>
  <si>
    <t>Шарик теннисный</t>
  </si>
  <si>
    <t>мероприятие</t>
  </si>
  <si>
    <t>по договоренности сторон</t>
  </si>
  <si>
    <t>Монтаж/демонтаж сцены</t>
  </si>
  <si>
    <t>А1.1</t>
  </si>
  <si>
    <t>Код услуги</t>
  </si>
  <si>
    <t>А1.2</t>
  </si>
  <si>
    <t>А1.2.1</t>
  </si>
  <si>
    <t>А1.2.2</t>
  </si>
  <si>
    <t>А2</t>
  </si>
  <si>
    <t>А2.1</t>
  </si>
  <si>
    <t>А2.2</t>
  </si>
  <si>
    <t>А2.3</t>
  </si>
  <si>
    <t>А2.4</t>
  </si>
  <si>
    <t>А2.5</t>
  </si>
  <si>
    <t>А2.6</t>
  </si>
  <si>
    <t>А3</t>
  </si>
  <si>
    <t>А3.1</t>
  </si>
  <si>
    <t>А3.2</t>
  </si>
  <si>
    <t>А3.3</t>
  </si>
  <si>
    <t>А3.4</t>
  </si>
  <si>
    <t>А4</t>
  </si>
  <si>
    <t>А4.1</t>
  </si>
  <si>
    <t>А4.2</t>
  </si>
  <si>
    <t>А4.3</t>
  </si>
  <si>
    <t>А5</t>
  </si>
  <si>
    <t>А1.1.2</t>
  </si>
  <si>
    <t xml:space="preserve">Теннисный стол, сетка </t>
  </si>
  <si>
    <t>А4.4</t>
  </si>
  <si>
    <t>А4.5</t>
  </si>
  <si>
    <t>шт.</t>
  </si>
  <si>
    <t>ГАУ СО "РЦСП"Арена"</t>
  </si>
  <si>
    <t>Цена (руб.)</t>
  </si>
  <si>
    <t>Билет (абонемент) ложи №1,2,3,4,5,6,7,8,9,10,11,12,13,14,15,16</t>
  </si>
  <si>
    <t>Билет (абонемент) ложи (малая) №17,18</t>
  </si>
  <si>
    <t>Вестибюль 1эт. Север</t>
  </si>
  <si>
    <t>Вестибюль 1эт. Юг</t>
  </si>
  <si>
    <t>сутки</t>
  </si>
  <si>
    <t>ложа</t>
  </si>
  <si>
    <t>Выставки, концерты, корпоративные мероприятия, шоу-программы, иные мероприятия</t>
  </si>
  <si>
    <t>Заточка коньков</t>
  </si>
  <si>
    <t>Заточка лезвий (Z канавка)</t>
  </si>
  <si>
    <t>Замена одного лезвия (из материала заказчика)</t>
  </si>
  <si>
    <t>Выравнивание лезвия</t>
  </si>
  <si>
    <t>Точечное выдавливание</t>
  </si>
  <si>
    <t xml:space="preserve">Выравнивание площадки лезвия </t>
  </si>
  <si>
    <t>Термоформовка коньков</t>
  </si>
  <si>
    <t>Клепка конька полная</t>
  </si>
  <si>
    <t>Ракетка (пара)</t>
  </si>
  <si>
    <t>Билет (зритель, сопровождающий)</t>
  </si>
  <si>
    <t>А3.1.1</t>
  </si>
  <si>
    <t>А3.1.2</t>
  </si>
  <si>
    <t>А3.2.1</t>
  </si>
  <si>
    <t>А3.2.2</t>
  </si>
  <si>
    <t>А3.2.3</t>
  </si>
  <si>
    <t>А3.2.4</t>
  </si>
  <si>
    <t>А3.2.5</t>
  </si>
  <si>
    <t>Ремонт краг c использованием материала заказчика</t>
  </si>
  <si>
    <t>Ремонт краг с использованием расходных материалов исполнителя</t>
  </si>
  <si>
    <t>услуга</t>
  </si>
  <si>
    <t>Трансформация ледового поля (укладка покрытия на ледовое поле на мероприятие)</t>
  </si>
  <si>
    <t xml:space="preserve">Пресс-центр  </t>
  </si>
  <si>
    <t xml:space="preserve">Пресс-бар </t>
  </si>
  <si>
    <t>А6</t>
  </si>
  <si>
    <t>А6.1</t>
  </si>
  <si>
    <t>А6.2</t>
  </si>
  <si>
    <t>А6.3</t>
  </si>
  <si>
    <t>А6.4</t>
  </si>
  <si>
    <t>Расчет</t>
  </si>
  <si>
    <t>9 месяцев</t>
  </si>
  <si>
    <t xml:space="preserve">Укладка рекламы </t>
  </si>
  <si>
    <t>Изменение геометрии мысочной и пяточной части лезвия</t>
  </si>
  <si>
    <t>Клепка конька точечная</t>
  </si>
  <si>
    <t>Ремонт коньков</t>
  </si>
  <si>
    <t>от 100,00</t>
  </si>
  <si>
    <t>Ремонт запятников коньков</t>
  </si>
  <si>
    <t>500,00 - 800,00</t>
  </si>
  <si>
    <t>Анатомическая подгонка и растяжка конька на станке</t>
  </si>
  <si>
    <t>Замена ладошек хоккейных перчаток из материала заказчика</t>
  </si>
  <si>
    <t>Замена ладошек хоккейных перчаток из материала сервиса</t>
  </si>
  <si>
    <t>Установка/замена маски или визора</t>
  </si>
  <si>
    <t>Ремонт хоккейной экипировки, баулов</t>
  </si>
  <si>
    <t>от 250,00</t>
  </si>
  <si>
    <t>Ремонт вратарской экипировки</t>
  </si>
  <si>
    <t>от 150,00</t>
  </si>
  <si>
    <t>Профилирование лезвий, изменение, восстановление геометрии лезвия</t>
  </si>
  <si>
    <t>А3.2.6</t>
  </si>
  <si>
    <t>Размещение рекламы на фасаде и внутри здания ЛДС "Лада-Арена"</t>
  </si>
  <si>
    <t>Определяется в соответствии с коммерческим предложением по рекламным возможностям спорткомплекса "Лада -Арена"</t>
  </si>
  <si>
    <t>3 мес.(5%)</t>
  </si>
  <si>
    <t>6 мес.(10%)</t>
  </si>
  <si>
    <t>9 мес(15%)</t>
  </si>
  <si>
    <t>Штрафы</t>
  </si>
  <si>
    <t>Превышение времени нахождения на ледовом поле и в гардеробных</t>
  </si>
  <si>
    <t>минута</t>
  </si>
  <si>
    <t>Абонемент на 4 занятия</t>
  </si>
  <si>
    <t>Абонемент на 8 занятий</t>
  </si>
  <si>
    <t>Взрослый</t>
  </si>
  <si>
    <t xml:space="preserve">Разовое посещение </t>
  </si>
  <si>
    <t xml:space="preserve"> с 09.00 до 14.00</t>
  </si>
  <si>
    <t>Б.Б.1</t>
  </si>
  <si>
    <t>Б.Б.2</t>
  </si>
  <si>
    <t>Б.Б.3</t>
  </si>
  <si>
    <t>Б.Б.4</t>
  </si>
  <si>
    <t>Б.Б.5</t>
  </si>
  <si>
    <t xml:space="preserve"> с 06.00 до 09.00</t>
  </si>
  <si>
    <t>Разовое посещение в будние дни</t>
  </si>
  <si>
    <t xml:space="preserve"> с 06.00 до 22.00</t>
  </si>
  <si>
    <t>Разовое посещение в выходные и праздничные дни</t>
  </si>
  <si>
    <t>Разовое посещение на отдельной дорожке (не более 7 чел.) в будние дни</t>
  </si>
  <si>
    <t>Б.Б.6</t>
  </si>
  <si>
    <t>Разовое посещение на отдельной дорожке (не более 7 чел.) в выходные и праздничные дни</t>
  </si>
  <si>
    <t>Б.Б.7</t>
  </si>
  <si>
    <t>месяц</t>
  </si>
  <si>
    <t>Б.Б.8</t>
  </si>
  <si>
    <t>Б.Б.9</t>
  </si>
  <si>
    <t>Б.Б.10</t>
  </si>
  <si>
    <t>Б.Б.11</t>
  </si>
  <si>
    <t>Б.Б.12</t>
  </si>
  <si>
    <t>Б.Б.13</t>
  </si>
  <si>
    <t>год</t>
  </si>
  <si>
    <t>Б.Б.14</t>
  </si>
  <si>
    <t>Б.Б.15</t>
  </si>
  <si>
    <t>Б.Б.16</t>
  </si>
  <si>
    <t>Аквааэробика</t>
  </si>
  <si>
    <t>Б.Б.17</t>
  </si>
  <si>
    <t>будние дни</t>
  </si>
  <si>
    <t>Б.Б.18</t>
  </si>
  <si>
    <t>Б.М.</t>
  </si>
  <si>
    <t>Б.М.1</t>
  </si>
  <si>
    <t>выходные дни</t>
  </si>
  <si>
    <t>Б.М.2</t>
  </si>
  <si>
    <t>Б.М.3</t>
  </si>
  <si>
    <t>Б.М.4</t>
  </si>
  <si>
    <t>Б.М.5</t>
  </si>
  <si>
    <t>Б.Б.19</t>
  </si>
  <si>
    <t>Б.М.6</t>
  </si>
  <si>
    <t>Б.М.7</t>
  </si>
  <si>
    <t>А.К.</t>
  </si>
  <si>
    <t>А.К.1</t>
  </si>
  <si>
    <t>А.К.2</t>
  </si>
  <si>
    <t>З.О.</t>
  </si>
  <si>
    <t>А.К.3</t>
  </si>
  <si>
    <t>З.О.1</t>
  </si>
  <si>
    <t>З.О.2</t>
  </si>
  <si>
    <t>З.О.3</t>
  </si>
  <si>
    <t>З.О.4</t>
  </si>
  <si>
    <t>З.О.5</t>
  </si>
  <si>
    <t>З.О.6</t>
  </si>
  <si>
    <t>З.О.7</t>
  </si>
  <si>
    <t>Занятия ритмической гимнастикой с инструктором</t>
  </si>
  <si>
    <t>З.О.8</t>
  </si>
  <si>
    <t>З.О.10</t>
  </si>
  <si>
    <t>З.О.11</t>
  </si>
  <si>
    <t>З.Б.</t>
  </si>
  <si>
    <t>З.Б.1</t>
  </si>
  <si>
    <t>З.Б.2</t>
  </si>
  <si>
    <t>З.Б.3</t>
  </si>
  <si>
    <t>З.Б.4</t>
  </si>
  <si>
    <t>З.Б.5</t>
  </si>
  <si>
    <t>П.И.</t>
  </si>
  <si>
    <t>П.И.1</t>
  </si>
  <si>
    <t>П.И.2</t>
  </si>
  <si>
    <t>Шапочка резиновая для плавания</t>
  </si>
  <si>
    <t>Полотенце</t>
  </si>
  <si>
    <t>Сланцы</t>
  </si>
  <si>
    <t>Очки плавательные</t>
  </si>
  <si>
    <t>Комплект: теннисный стол, сетка, шарик, ракетка</t>
  </si>
  <si>
    <t>Комплект: теннисный стол, сетка</t>
  </si>
  <si>
    <t>Комплект: ролики, защита, шлем</t>
  </si>
  <si>
    <t>Ролики 1 пара</t>
  </si>
  <si>
    <t>Комплект:  защита, шлем</t>
  </si>
  <si>
    <t>расчет</t>
  </si>
  <si>
    <t>Реализация бахил</t>
  </si>
  <si>
    <t>Мероприятие</t>
  </si>
  <si>
    <t>А5.1</t>
  </si>
  <si>
    <t>А5.2</t>
  </si>
  <si>
    <t>Разовое посещение  взрослый + ребенок в будние дни</t>
  </si>
  <si>
    <t>Разовое посещение  взрослый + ребенок в выходные и праздничные дни</t>
  </si>
  <si>
    <t>Б.Б.20</t>
  </si>
  <si>
    <t>Б.Б.21</t>
  </si>
  <si>
    <t>Б.Б.22</t>
  </si>
  <si>
    <t>** Не менее 10 и не более 15 человек</t>
  </si>
  <si>
    <t xml:space="preserve">Абонемент </t>
  </si>
  <si>
    <t>"Корпоративный 2": бассейн (8 занятий), зал ОФП (без ограничения количества занятий), аквааэробика (8 занятий)</t>
  </si>
  <si>
    <t>"Корпоративный 1": бассейн (8 занятий), зал ОФП (8 занятий)</t>
  </si>
  <si>
    <t>"Корпоративный 3": бассейн (8 занятий), зал ОФП (без ограничения количества занятий), зал ОФП с инструктором (8 занятий)</t>
  </si>
  <si>
    <t>*** Возраст ребенка от 3 до 7 лет</t>
  </si>
  <si>
    <t>****Возраст ребенка от 1,5 до 3 лет</t>
  </si>
  <si>
    <t>З.О.9</t>
  </si>
  <si>
    <t>З.О.12</t>
  </si>
  <si>
    <t>З.О.13</t>
  </si>
  <si>
    <t>З.О.14</t>
  </si>
  <si>
    <t>Занятие ритмической гимнастикой с инструктором разовое в будние дни</t>
  </si>
  <si>
    <t>Занятие ритмической гимнастикой разовое  с инструктором в выходные и праздничные дни</t>
  </si>
  <si>
    <t xml:space="preserve">Занятия ОФП или ритмической гимнастикой без ограничения количества и времени занятий </t>
  </si>
  <si>
    <t>Индивидуальное занятие общей физической подготовкой в будние дни</t>
  </si>
  <si>
    <t>Индивидуальное занятие общей физической подготовкой в выходные и праздничные дни</t>
  </si>
  <si>
    <t>Индивидуальное занятие общей физической подготовкой</t>
  </si>
  <si>
    <t>Занятие ОФП разовое в группе не более 8 человек</t>
  </si>
  <si>
    <t>Осмотр врачом и выдача медицинской справки для посещения бассейна</t>
  </si>
  <si>
    <t>Б.Б</t>
  </si>
  <si>
    <t>Абонемент (бассейн)</t>
  </si>
  <si>
    <t>Абонемент (зал ОФП)</t>
  </si>
  <si>
    <t>Абонемент  (бассейн)</t>
  </si>
  <si>
    <t>Прыжки на батуте</t>
  </si>
  <si>
    <t>мин</t>
  </si>
  <si>
    <t>Утеря абонемента</t>
  </si>
  <si>
    <t>Утеря ключа от шкафчика</t>
  </si>
  <si>
    <t>Б.Б.23</t>
  </si>
  <si>
    <t>Б.Б.24</t>
  </si>
  <si>
    <t>Демонтаж стакана конька</t>
  </si>
  <si>
    <t>Ремонт хоккейных перчаток без замены ладошек (установка заплатки)</t>
  </si>
  <si>
    <t>Заточка коньков FTB</t>
  </si>
  <si>
    <t>А3.1.3</t>
  </si>
  <si>
    <t>А3.1.4</t>
  </si>
  <si>
    <t>Время 1 занятия  (посещения) в бассейне 45 минут (1 академический час)</t>
  </si>
  <si>
    <t>Коньки</t>
  </si>
  <si>
    <t xml:space="preserve">Стулья </t>
  </si>
  <si>
    <t>Изготовление полиграфической продукции</t>
  </si>
  <si>
    <t>Размещение рекламы на официальном сайте ЛСД "Лада-Арена"</t>
  </si>
  <si>
    <t>Согласно Положению об оказании платных услуг ГАУ СО "РЦСП "Арена":</t>
  </si>
  <si>
    <t>Согласно Положению об оказании платных услуг ГАУ СО "РЦСП "Арена" :</t>
  </si>
  <si>
    <t>Корпоративные абонементы**</t>
  </si>
  <si>
    <t>Занятие с инструктором по плаванию</t>
  </si>
  <si>
    <t>Организация спортивных мероприятий</t>
  </si>
  <si>
    <t>Размещение рекламы на билетах  (от 500шт.)</t>
  </si>
  <si>
    <t>Заточка коньков первичная</t>
  </si>
  <si>
    <t>Билет на все сеансы (зритель, сопровождающий)</t>
  </si>
  <si>
    <t>Разовое посещение в группе не более 42 чел. в будние дни</t>
  </si>
  <si>
    <t>Разовое посещение в группе не более 42 чел. в выходные и праздничные дни</t>
  </si>
  <si>
    <t>Распространение полиграфической продукции (от 500шт.)</t>
  </si>
  <si>
    <t xml:space="preserve">Время 1 занятия  (посещения) в зале ОФП 60 минут </t>
  </si>
  <si>
    <t xml:space="preserve">Время 1 занятия  (посещения) в зале бокса 60 минут </t>
  </si>
  <si>
    <t>приказом ГАУ СО "РЦСП "Арена"</t>
  </si>
  <si>
    <t>от __________  № _______</t>
  </si>
  <si>
    <t xml:space="preserve">УТВЕРЖДЕН </t>
  </si>
  <si>
    <t>Расчет в соответствии с Положением о платных услугах, с учетом коммунальных, эксплуатационных услуг, предоставления оборудования</t>
  </si>
  <si>
    <t>Билет взрослый</t>
  </si>
  <si>
    <t>Билет детский до 16 лет (действует на сеансы до 16.00)</t>
  </si>
  <si>
    <t>Ребенок до 16 лет (включительно)</t>
  </si>
  <si>
    <t>Билет взрослый на спортивно-оздоровительное мероприятие</t>
  </si>
  <si>
    <t xml:space="preserve">Утеря номерка от гардероба </t>
  </si>
  <si>
    <t>Ш.</t>
  </si>
  <si>
    <t>Ш.1</t>
  </si>
  <si>
    <t>Ш.2</t>
  </si>
  <si>
    <t>Ш.3</t>
  </si>
  <si>
    <t>Утеря номерка от гардероба</t>
  </si>
  <si>
    <t>Б.М.8</t>
  </si>
  <si>
    <t>Б.М.9</t>
  </si>
  <si>
    <t>Размещение рекламы на билетах р-р 100%                            (не менее 10 000 шт.)</t>
  </si>
  <si>
    <t>Размещение рекламы на билетах р-р 50%                                     (не менее 10 000 шт.)</t>
  </si>
  <si>
    <t>Распространение полиграфической продукции                  (не менее 1000 шт.)</t>
  </si>
  <si>
    <t>договорная (по согласованию с заказчиком)</t>
  </si>
  <si>
    <t xml:space="preserve">VI. В случае утери и порчи имущества ГАУ СО "РЦСП" Арена" по вине потребителя, ущерб возмещается потребителем услуги в соответствии с Законодательством РФ. </t>
  </si>
  <si>
    <t>Приложение № 3</t>
  </si>
  <si>
    <t>Приложение № 1</t>
  </si>
  <si>
    <t xml:space="preserve"> Физкультурно-спортивный комплекс с плавательным бассейном в г.Октябрьск Самарской области</t>
  </si>
  <si>
    <t>Билет (абонемент) VIP ложа</t>
  </si>
  <si>
    <t>Билет (абонемент) ложа №1,2,3,4,5,6,7,8,9,10,11,12,13,14,15,16</t>
  </si>
  <si>
    <t>Билет (абонемент) ложа (малая) №17,18</t>
  </si>
  <si>
    <t>Фойе 2 этажа (площадью 4 000 м.кв.)</t>
  </si>
  <si>
    <t>Предоставление торгового оборудования: стойка выставочная</t>
  </si>
  <si>
    <t>Распространение полиграфической продукции (не менее 1000 шт.)</t>
  </si>
  <si>
    <t>Размещение печатной продукции (размер А2)</t>
  </si>
  <si>
    <t>Предоставление гардеробной во время проведения товарищеской игры с участием любительских команд на ледовом поле основной арены</t>
  </si>
  <si>
    <t>Предоставление гардеробной во время проведения товарищеской игры с участием любительских команд на ледовом поле тренировочного катка</t>
  </si>
  <si>
    <t>Массовое катания на льду для населения</t>
  </si>
  <si>
    <t>Осуществление рекламной и другой деятельности</t>
  </si>
  <si>
    <t>Оказание услуг по ремонту спортивного инвентаря</t>
  </si>
  <si>
    <t>А1.3</t>
  </si>
  <si>
    <t>А1.3.1</t>
  </si>
  <si>
    <t>А1.3.2</t>
  </si>
  <si>
    <t>А1.3.3</t>
  </si>
  <si>
    <t>А1.3.4</t>
  </si>
  <si>
    <t>А1.3.5</t>
  </si>
  <si>
    <t>А1.3.6</t>
  </si>
  <si>
    <t>А1.3.7</t>
  </si>
  <si>
    <t>А1.3.8</t>
  </si>
  <si>
    <t>А1.3.9</t>
  </si>
  <si>
    <t>А1.3.10</t>
  </si>
  <si>
    <t>А1.3.11</t>
  </si>
  <si>
    <t>А1.3.12</t>
  </si>
  <si>
    <t>А1.3.13</t>
  </si>
  <si>
    <t>А1.3.14</t>
  </si>
  <si>
    <t>А1.3.15</t>
  </si>
  <si>
    <t>Организация стоянки для автотранспортных средств</t>
  </si>
  <si>
    <t>А1.4</t>
  </si>
  <si>
    <t>А1.4.1</t>
  </si>
  <si>
    <t>А1.4.2</t>
  </si>
  <si>
    <t>А1.4.3</t>
  </si>
  <si>
    <t>А1.4.4</t>
  </si>
  <si>
    <t>А3.5</t>
  </si>
  <si>
    <t>А3.6</t>
  </si>
  <si>
    <t>А3.7</t>
  </si>
  <si>
    <t>А4.6</t>
  </si>
  <si>
    <t>А4.7</t>
  </si>
  <si>
    <t>А4.8</t>
  </si>
  <si>
    <t>А4.9</t>
  </si>
  <si>
    <t>А4.10</t>
  </si>
  <si>
    <t>А4.11</t>
  </si>
  <si>
    <t>А4.12</t>
  </si>
  <si>
    <t>А4.13</t>
  </si>
  <si>
    <t>А4.14</t>
  </si>
  <si>
    <t>А4.15</t>
  </si>
  <si>
    <t>А4.16</t>
  </si>
  <si>
    <t>А4.17</t>
  </si>
  <si>
    <t>А4.18</t>
  </si>
  <si>
    <t>А4.19</t>
  </si>
  <si>
    <t>А4.20</t>
  </si>
  <si>
    <t>А4.21</t>
  </si>
  <si>
    <t>А4.22</t>
  </si>
  <si>
    <t>А4.23</t>
  </si>
  <si>
    <t>А4.24</t>
  </si>
  <si>
    <t>А4.25</t>
  </si>
  <si>
    <t>Рекламная деятельность</t>
  </si>
  <si>
    <t xml:space="preserve">Другая деятельность: организация просмотров спортивно-зрелищных и иных мероприятии                  </t>
  </si>
  <si>
    <t>А5.1.1</t>
  </si>
  <si>
    <t>А5.1.2</t>
  </si>
  <si>
    <t>А5.1.3</t>
  </si>
  <si>
    <t>А5.1.4</t>
  </si>
  <si>
    <t>А5.1.5</t>
  </si>
  <si>
    <t>А5.2.1</t>
  </si>
  <si>
    <t>А5.2.2</t>
  </si>
  <si>
    <t>А5.2.3</t>
  </si>
  <si>
    <t>А5.2.4</t>
  </si>
  <si>
    <t>А5.2.5</t>
  </si>
  <si>
    <t>На площади от 1м.кв. до 3м.кв. (суммарная мощность используемого электрооборудования не более 2,5кВт)</t>
  </si>
  <si>
    <t>На площади от 1м.кв. до 3м.кв. (суммарная мощность используемого электрооборудования от 2,5кВт до 7кВт)</t>
  </si>
  <si>
    <t>На площади свыше 3м.кв.(суммарная мощность используемого электрооборудования не более 2,5кВт)</t>
  </si>
  <si>
    <t>На площади свыше 3м.кв. (суммарная мощность используемого электрооборудования от 2,5кВт до 7кВт)</t>
  </si>
  <si>
    <t>На площади свыше 3м.кв. буфет (суммарная мощность используемого электрооборудования до 7кВт)</t>
  </si>
  <si>
    <t>На площади до 1м.кв.(суммарная мощность используемого электрооборудования не более 2,5кВт)</t>
  </si>
  <si>
    <t xml:space="preserve">Ложа в количестве 1 шт.  (№1,2,3,4,5,6,7,8,9,10,11,12,13,14,15,16,17,18) </t>
  </si>
  <si>
    <t>Ложи на сезон (не менее 5 лож)</t>
  </si>
  <si>
    <t>Ложи на сезон (не менее 5 лож включая VIP ложу)</t>
  </si>
  <si>
    <t>Ассистент начинающего фигуриста "Пингвин"</t>
  </si>
  <si>
    <t>А5.1.6</t>
  </si>
  <si>
    <t>А5.1.7</t>
  </si>
  <si>
    <t>А7</t>
  </si>
  <si>
    <t>А7.1</t>
  </si>
  <si>
    <t>А7.2</t>
  </si>
  <si>
    <t>А7.3</t>
  </si>
  <si>
    <t>А7.4</t>
  </si>
  <si>
    <t>II. На услугу согласно  п.А4.1 для команд  ДЮСШ  АНО ХК "ЛАДА" (согласно утвержденному списку команд) осуществляется льгота в размере 30%  от цены действующего прейскуранта;</t>
  </si>
  <si>
    <t>III. На услугу согласно п. А.1.4  - для детей- инвалидов в возрасте до 16 лет;  детей в возрасте до 16 лет воспитывающихся в семьях, где оба родителя являются инвалидами I или II групп;  инвалидам I или II групп - предоставляется льгота в размере 50% от цены действующего прейскуранта  (при предъявлении подтверждающих документов);</t>
  </si>
  <si>
    <t>IV. На услугу согласно п. А.1.4 для сотрудников ГАУ СО «РЦСП «Арена»  предоставляется скидка в размере 50% от цены действующего прейскуранта;</t>
  </si>
  <si>
    <t>V. На услугу согласно п. А.1.4.1  - дети до 5 лет, в сопровождении взрослого посетителя, допускаются бесплатно;</t>
  </si>
  <si>
    <t>Массовое катание на льду для населения</t>
  </si>
  <si>
    <t>Абонементы</t>
  </si>
  <si>
    <t>На 8 занятий</t>
  </si>
  <si>
    <t>На 4 занятия</t>
  </si>
  <si>
    <t>На 12 занятий</t>
  </si>
  <si>
    <t>На 20 занятий</t>
  </si>
  <si>
    <t>На 40 занятий</t>
  </si>
  <si>
    <t>На 60 занятий</t>
  </si>
  <si>
    <t xml:space="preserve">Дети (не более 16 чел.) </t>
  </si>
  <si>
    <t>О.П.1</t>
  </si>
  <si>
    <t>Р.Д.4</t>
  </si>
  <si>
    <t>Р.Д.1</t>
  </si>
  <si>
    <t>Р.Д.2</t>
  </si>
  <si>
    <t>Р.Д.3</t>
  </si>
  <si>
    <t>Индивидуальное разовое занятие  в будние дни</t>
  </si>
  <si>
    <t>Индивидуальное разовое занятие в выходные и праздничные дни</t>
  </si>
  <si>
    <t>Занятие разовое  с инструктором в будние дни</t>
  </si>
  <si>
    <t>Занятие  разовое с инструктором в выходные и праздничные дни</t>
  </si>
  <si>
    <t>Занятия для взрослых с инструктором</t>
  </si>
  <si>
    <t>Занятия для детей с инструктором***</t>
  </si>
  <si>
    <t>Занятия  с инструктором "Мать и дитя"****</t>
  </si>
  <si>
    <t>Зал ОФП: занятия общей физической подготовкой</t>
  </si>
  <si>
    <t>Зал ОФП: занятия ритмической гимнастикой</t>
  </si>
  <si>
    <t xml:space="preserve">Зал бокса </t>
  </si>
  <si>
    <t>Бассейн малый (10*6м)</t>
  </si>
  <si>
    <t>Бассейн большой (25*16м)</t>
  </si>
  <si>
    <t>А3.8</t>
  </si>
  <si>
    <t>Расчет в соответствии с Положением о платных услугах</t>
  </si>
  <si>
    <t>Организация проката, хранения и складирования спортивного оборудования, необходимого для развития видов спорта</t>
  </si>
  <si>
    <t>Помещение для хранения и складирования</t>
  </si>
  <si>
    <t xml:space="preserve">Для организации и проведения зрелищно-развлекательных, корпоративных физкультурных и спортивных мероприятий и социально - ориентированных мероприятий (презентаций, профессиональных праздников, фестивалей, шоу - программ, юбилейных дат и прочих) </t>
  </si>
  <si>
    <t>Для организации общественного питания и торговли при проведении спортивных и иных мероприятий</t>
  </si>
  <si>
    <t>Обучение катанию на коньках</t>
  </si>
  <si>
    <t xml:space="preserve"> Ледовый Дворец спорта "Лада-Арена" </t>
  </si>
  <si>
    <t>Наземная парковка</t>
  </si>
  <si>
    <t>Подземная парковка</t>
  </si>
  <si>
    <t>Наземная парковка для пассажирского и сверхгабаритного транспорта</t>
  </si>
  <si>
    <t>Парковочное место на территории подземного паркинга</t>
  </si>
  <si>
    <t xml:space="preserve">Фойе 2 этажа (площадью 600 м.кв.)                    </t>
  </si>
  <si>
    <t>I. Услуга по предоставлению парковочного места п.А6.4  ЛДС "Лада-Арена" для сотрудников ГАУ СО "РЦСП "Арена" и АНО ХК "ЛАДА" осуществляется по льготной стоимости в размере 16,5% от цены действующего прейскуранта;</t>
  </si>
  <si>
    <t>Хранение и складирование</t>
  </si>
  <si>
    <t>Прокат</t>
  </si>
  <si>
    <t>Торговое оборудование: стойка выставочная</t>
  </si>
  <si>
    <t>П.И.1.1</t>
  </si>
  <si>
    <t>П.И.1.2</t>
  </si>
  <si>
    <t>П.И.1.3</t>
  </si>
  <si>
    <t>П.И.1.4</t>
  </si>
  <si>
    <t>П.И.1.5</t>
  </si>
  <si>
    <t>П.И.1.6</t>
  </si>
  <si>
    <t>П.И.1.7</t>
  </si>
  <si>
    <t>П.И.1.8</t>
  </si>
  <si>
    <t>П.И.1.9</t>
  </si>
  <si>
    <t>П.И.2.1</t>
  </si>
  <si>
    <t>П.И.2.2</t>
  </si>
  <si>
    <t>П.И.2.3</t>
  </si>
  <si>
    <t>П.И.2.4</t>
  </si>
  <si>
    <t>П.И.2.5</t>
  </si>
  <si>
    <t>П.И.2.6</t>
  </si>
  <si>
    <t>Размещение печатной продукции (размер А3)</t>
  </si>
  <si>
    <t>Размещение печатной продукции (размер А4)</t>
  </si>
  <si>
    <t>Осуществление рекламной и другой деятельности (в т.ч. НДС 18%)</t>
  </si>
  <si>
    <t>Мероприятие"Праздник" 1" (разовое посещение на отдельной дорожке не более 7 чел., в будние дни) (в т.ч. НДС 18%)</t>
  </si>
  <si>
    <t>Мероприятие"Праздник" 1" (разовое посещение на отдельной дорожке  не более 7 чел., в выходные и праздничные дни) (в т.ч. НДС 18%)</t>
  </si>
  <si>
    <t>Мероприятие"Праздник" 2" (разовое посещение  не более 10 чел., в будние дни) (в т.ч. НДС 18%)</t>
  </si>
  <si>
    <t>Мероприятие"Праздник" 2" (разовое посещение не более 10 чел. в выходные и праздничные дни) (в т.ч. НДС 18%)</t>
  </si>
  <si>
    <t>Вещь с габаритными размерами до 1,0м.* 1,0м.* 1,0м.</t>
  </si>
  <si>
    <t>Вещь с габаритными размерами свыше 1,0м.* 1,0м.* 1,0м.</t>
  </si>
  <si>
    <t>VIP ложа</t>
  </si>
  <si>
    <t>секунда</t>
  </si>
  <si>
    <t>А5.1.8</t>
  </si>
  <si>
    <t>А5.1.9</t>
  </si>
  <si>
    <t>А5.1.10</t>
  </si>
  <si>
    <t>А5.1.11</t>
  </si>
  <si>
    <t>А5.1.12</t>
  </si>
  <si>
    <t>Размещение рекламных конструкций (стенды, рекламные стойки, пауки)</t>
  </si>
  <si>
    <t>Размещение рекламных роликов (предоставление системы медиакуба)</t>
  </si>
  <si>
    <t>Р.Д.5</t>
  </si>
  <si>
    <t>Р.Д.6</t>
  </si>
  <si>
    <t>Рекламные услуги</t>
  </si>
  <si>
    <t>Д.Д.3</t>
  </si>
  <si>
    <t>Д.Д.4</t>
  </si>
  <si>
    <t>Д.Д.5</t>
  </si>
  <si>
    <t>кв.м./мес.</t>
  </si>
  <si>
    <t>Размещение баннерных конструкций, перетяг, рекламных сеток</t>
  </si>
  <si>
    <t>Размещение рекламы на билетах на сеансы массового катания (не менее 500 шт.)</t>
  </si>
  <si>
    <t>Проведение промо-акций и мероприятий</t>
  </si>
  <si>
    <t>неделя</t>
  </si>
  <si>
    <t>Распространение полиграфической продукции (буклетов) (не менее 1000 шт.)</t>
  </si>
  <si>
    <t>шт./мес.</t>
  </si>
  <si>
    <t>Размещение рекламы внутри здания: на льду, хоккейных бортах, стенах, защитных стеклах  (размер 1 кв.м.)</t>
  </si>
  <si>
    <t xml:space="preserve">Реклама на ТВ панели (не менее 10 сек.) </t>
  </si>
  <si>
    <t>Размещение рекламы в официальных аккаунтах в социальных сетях</t>
  </si>
  <si>
    <t>Распространение полиграфической продукции (буклетов) (не менее 500 шт.)</t>
  </si>
  <si>
    <t xml:space="preserve">Коньки </t>
  </si>
  <si>
    <t>Гардеробная (раздевалка)</t>
  </si>
  <si>
    <t>Установка ливерсов на коньках (расходные материалы исполнителя)</t>
  </si>
  <si>
    <t>Цена с учетом предоплаты (руб.)</t>
  </si>
  <si>
    <t>На площади свыше 3м.кв. буфет (суммарная мощность используемого электрооборудования свыше 7кВт)</t>
  </si>
  <si>
    <t xml:space="preserve">Превышение времени нахождения на ледовом поле и в гардеробных </t>
  </si>
  <si>
    <t xml:space="preserve">III. В случае утери и порчи имущества ГАУ СО "РЦСП" Арена" по вине потребителя, ущерб возмещается потребителем услуги в соответствии с Законодательством РФ. </t>
  </si>
  <si>
    <t>Билет на мероприятие</t>
  </si>
  <si>
    <t>Услуги по предоставлению спортивных помещений для организации и проведения спортивных мероприятий, учебно-тренировочных процессов и сборов</t>
  </si>
  <si>
    <t xml:space="preserve">Услуги по предоставлению спортивных помещений для организации и проведения учебно-тренировочных процессов и сборов </t>
  </si>
  <si>
    <t>Учебно-тренировочные занятия на ледовом поле основной арены  (игроков не более 30 чел.)</t>
  </si>
  <si>
    <t>Товарищеские игры с участием любительских команд на ледовом поле основной арены   (игроков не более 50 чел., зрителей не более 50 чел.)</t>
  </si>
  <si>
    <t>Учебно-тренировочные занятия на ледовом поле тренировочного катка (игроков не более 30 чел.)</t>
  </si>
  <si>
    <t>Товарищеские игры с участием любительских команд на ледовом поле тренировочного катка (игроков не более 50 чел., зрителей не более 50 чел.)</t>
  </si>
  <si>
    <t>А1.1.3</t>
  </si>
  <si>
    <t>А1.1.4</t>
  </si>
  <si>
    <t>А1.2.3</t>
  </si>
  <si>
    <t>А1.2.4</t>
  </si>
  <si>
    <t>А1.2.5</t>
  </si>
  <si>
    <t>Услуги по организации общественного питания и торговли при проведении спортивных и иных мероприятий (в т.ч. НДС 18%)</t>
  </si>
  <si>
    <t>Услуги по организации проката, хранения и складирования спортивного оборудования, необходимого для развития видов спорта (в т.ч. НДС 18%)</t>
  </si>
  <si>
    <t xml:space="preserve">Услуги по организации и проведению зрелищно-развлекательных, корпоративных физкультурных и спортивных мероприятий (в т.ч. НДС 18%)                   </t>
  </si>
  <si>
    <t>Услуги по организации и проведению физкультурно-оздоровительных мероприятий</t>
  </si>
  <si>
    <t>II. Скидка в размере 50%  от цены п.Б.Б, п.Б.М; п.З.О действующего прейскуранта  предоставляется:  детям-инвалидам в возрасте до 16 лет;  детям в возрасте до 16 лет воспитывающихся в семьях, где оба родителя являются инвалидами I или II групп;  инвалидам I или II групп; сотрудникам ГАУ СО «РЦСП «Арена» (при предъявлении подтверждающих документов;</t>
  </si>
  <si>
    <t xml:space="preserve">На площади 1м.кв. </t>
  </si>
  <si>
    <t>А1</t>
  </si>
  <si>
    <t>А1.1.1.</t>
  </si>
  <si>
    <t>А1.4.5</t>
  </si>
  <si>
    <t>А1.5</t>
  </si>
  <si>
    <t>А1.5.1</t>
  </si>
  <si>
    <t>А1.5.2</t>
  </si>
  <si>
    <t>А1.5.3</t>
  </si>
  <si>
    <t>А1.5.4</t>
  </si>
  <si>
    <t>А1.6</t>
  </si>
  <si>
    <t>А1.6.1</t>
  </si>
  <si>
    <t>А1.6.2</t>
  </si>
  <si>
    <t>А1.6.3</t>
  </si>
  <si>
    <t>А1.6.4</t>
  </si>
  <si>
    <t>А1.6.5</t>
  </si>
  <si>
    <t>А1.6.6</t>
  </si>
  <si>
    <t>А1.6.7</t>
  </si>
  <si>
    <t>А1.6.8</t>
  </si>
  <si>
    <t>А1.6.9</t>
  </si>
  <si>
    <t>А1.6.10</t>
  </si>
  <si>
    <t>Льготные*</t>
  </si>
  <si>
    <t>Для организации и проведения физкультурно-оздоровительных мероприятий</t>
  </si>
  <si>
    <t>(взрослый+ ребенок)    100,00</t>
  </si>
  <si>
    <t>(взрослый+ ребенок)    120,00</t>
  </si>
  <si>
    <t>Б.М.10</t>
  </si>
  <si>
    <t xml:space="preserve">I. *Льготы предоставляются: учащимся дневных отделений ВУЗов, среднеспециальных учебных заведений; пенсионерам (при предъявлении подтверждающих документов); </t>
  </si>
  <si>
    <t>Б.З.</t>
  </si>
  <si>
    <t>Рекламные конструкции (стенд, паук, стойка)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</si>
  <si>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</si>
  <si>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</si>
  <si>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</si>
  <si>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</si>
  <si>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</si>
  <si>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</si>
  <si>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</si>
  <si>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</si>
  <si>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</si>
  <si>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</si>
  <si>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Х.2</t>
  </si>
  <si>
    <t>Х.2.1</t>
  </si>
  <si>
    <t>Х.2.2</t>
  </si>
  <si>
    <t>Х.2.3</t>
  </si>
  <si>
    <t>Х.2.4</t>
  </si>
  <si>
    <t>Х.2.5</t>
  </si>
  <si>
    <t>Х.2.6</t>
  </si>
  <si>
    <t>П.Х.</t>
  </si>
  <si>
    <t>Абонементы корпоративные**</t>
  </si>
  <si>
    <t>Разовое посещение (по договоренности сторон)</t>
  </si>
  <si>
    <t>Комплект: теннисный стол, сетка, шарик, ракетки 2 шт.</t>
  </si>
  <si>
    <t>Комплект: волан, ракетки для бадминтона 2шт.</t>
  </si>
  <si>
    <t>Р.Д.7</t>
  </si>
  <si>
    <t>Р.Д.8</t>
  </si>
  <si>
    <t>Р.Д.9</t>
  </si>
  <si>
    <t>А1.5.5</t>
  </si>
  <si>
    <t>А1.5.6</t>
  </si>
  <si>
    <t>А1.5.7</t>
  </si>
  <si>
    <t>А1.5.8</t>
  </si>
  <si>
    <t>А1.6.11</t>
  </si>
  <si>
    <t>А1.6.12</t>
  </si>
  <si>
    <t>А1.6.13</t>
  </si>
  <si>
    <t>А1.6.14</t>
  </si>
  <si>
    <t>А1.6.15</t>
  </si>
  <si>
    <t>А3.1.5</t>
  </si>
  <si>
    <t>Стулья</t>
  </si>
  <si>
    <t>Ассистент начинающего фигуриста "Медведь"</t>
  </si>
  <si>
    <t>А3.1.6</t>
  </si>
  <si>
    <t>(взрослый+ ребенок)    140,00</t>
  </si>
  <si>
    <t>Утеря жетона на парковку</t>
  </si>
  <si>
    <t>Б.Б.25</t>
  </si>
  <si>
    <t>Вестибюль 1эт. Север, часть помещения</t>
  </si>
  <si>
    <t>А1.6.16</t>
  </si>
  <si>
    <t xml:space="preserve">Фойе 2 этажа (площадью до 600 м.кв.)                    </t>
  </si>
  <si>
    <t xml:space="preserve">Фойе 2 этажа (площадью до 600 м.кв.), часть помещения                    </t>
  </si>
  <si>
    <t>А5.1.13</t>
  </si>
  <si>
    <t>символ</t>
  </si>
  <si>
    <t xml:space="preserve">Реклама на табло "Бегущая строка" (выход текста 1 раз) </t>
  </si>
  <si>
    <t>Билет детский до 16 лет (действует на сеансы до 15.00 включительно)</t>
  </si>
  <si>
    <t>УТВЕРЖДЕНО</t>
  </si>
  <si>
    <t xml:space="preserve">УТВЕРЖДЕНО </t>
  </si>
  <si>
    <t>II. Скидка в размере 30% от цены п.А4.1  действующего прейскуранта предоставляется команде АНО ХК "ЛАДА" (согласно утвержденному списку команд);</t>
  </si>
  <si>
    <t>Консультация врача по спортивной медицине</t>
  </si>
  <si>
    <t>консультация</t>
  </si>
  <si>
    <t>Врачебно-диагностическая деятельность (НДС не облагается)</t>
  </si>
  <si>
    <t>Услуги скрининг-диагностики на компьютерном комплексе "ОМЕГА-С" **</t>
  </si>
  <si>
    <t>В.Д.</t>
  </si>
  <si>
    <t>В.Д.1</t>
  </si>
  <si>
    <t>В.Д.2</t>
  </si>
  <si>
    <t>II. ** Результаты исследований не являются диагнозом, необходима консультация врача.</t>
  </si>
  <si>
    <t>Б.Б.26</t>
  </si>
  <si>
    <t>На 4 занятия взрослый + ребенок</t>
  </si>
  <si>
    <t>На 8 занятий взрослый + ребенок</t>
  </si>
  <si>
    <t>Б.Б.27</t>
  </si>
  <si>
    <t>Информационное табло</t>
  </si>
  <si>
    <t>Б.Б.28</t>
  </si>
  <si>
    <t>Радиосистема головная с гарнитурой</t>
  </si>
  <si>
    <t>Б.Б.29</t>
  </si>
  <si>
    <t>Абонемент взрослый +ребенок</t>
  </si>
  <si>
    <t>Б.М.11</t>
  </si>
  <si>
    <t>Б.М.12</t>
  </si>
  <si>
    <t>Б.М.13</t>
  </si>
  <si>
    <t>ГАУ СО "Арена"</t>
  </si>
  <si>
    <t>приказом ГАУ СО "Арена"</t>
  </si>
  <si>
    <t>А7.5</t>
  </si>
  <si>
    <t>А5.3</t>
  </si>
  <si>
    <t>А5.3.1</t>
  </si>
  <si>
    <t>Согласно Положению об оказании платных услуг ГАУ СО "Арена":</t>
  </si>
  <si>
    <t>Разовое посещение - стол для игры в настольный теннис (до 4 чел.)</t>
  </si>
  <si>
    <t>А3.1.7</t>
  </si>
  <si>
    <t>Ракетка для игры в настольный теннис, шарик</t>
  </si>
  <si>
    <t xml:space="preserve">Услуги по организации учебно-тренировочных занятий  настольным теннисом   </t>
  </si>
  <si>
    <t>Фойе 2 этажа (площадью до 50 м.кв.)</t>
  </si>
  <si>
    <t>З.О.15</t>
  </si>
  <si>
    <t>Предоставление зала ОФП</t>
  </si>
  <si>
    <t>З.Б.6</t>
  </si>
  <si>
    <t>Предоставление зала бокса</t>
  </si>
  <si>
    <t xml:space="preserve">VI. В случае утери и порчи имущества ГАУ СО "Арена" по вине потребителя, ущерб возмещается потребителем услуги в соответствии с Законодательством РФ. </t>
  </si>
  <si>
    <t>III. Скидка в размере 50%  от цены п.Б.Б, п.Б.М; п.З.О действующего прейскуранта  предоставляется:  детям-инвалидам в возрасте до 16 лет;  детям в возрасте до 16 лет воспитывающихся в семьях, где оба родителя являются инвалидами I или II групп;  инвалидам I или II групп; сотрудникам ГАУ СО "Арена" (при предъявлении подтверждающих документов;</t>
  </si>
  <si>
    <t>П.1.10</t>
  </si>
  <si>
    <t>Спортивный комплекс "Волна"</t>
  </si>
  <si>
    <t xml:space="preserve">V. В случае утери и порчи имущества ГАУ СО "Арена" по вине потребителя, ущерб возмещается потребителем услуги в соответствии с Законодательством РФ. </t>
  </si>
  <si>
    <t xml:space="preserve">Врачебно-диагностическая деятельность </t>
  </si>
  <si>
    <t>Размещение рекламы на официальном сайте ГАУ СО "Арена"</t>
  </si>
  <si>
    <t>Р.Д.</t>
  </si>
  <si>
    <t>О.П.</t>
  </si>
  <si>
    <t>П.1.11</t>
  </si>
  <si>
    <t>Стойка стритбольная, мяч баскетбольный</t>
  </si>
  <si>
    <t>П.1.12</t>
  </si>
  <si>
    <t>Услуги по организации учебно-тренировочных занятий на роликовых коньках</t>
  </si>
  <si>
    <t>А5.4</t>
  </si>
  <si>
    <t>Абонемент 4 занятия (продвинутый уровень)</t>
  </si>
  <si>
    <t>Абонемент 4 занятия (начальный уровень)</t>
  </si>
  <si>
    <t>Абонемент 8 занятий (продвинутый уровень)</t>
  </si>
  <si>
    <t>Абонемент 8 занятий (начальный уровень)</t>
  </si>
  <si>
    <t>А5.4.1</t>
  </si>
  <si>
    <t>А5.4.2</t>
  </si>
  <si>
    <t>А5.4.3</t>
  </si>
  <si>
    <t>А5.4.4</t>
  </si>
  <si>
    <t>Абонемент до 4 занятий (продвинутый уровень)</t>
  </si>
  <si>
    <t>Абонемент до 4 занятий (начальный уровень)</t>
  </si>
  <si>
    <t>Абонемент до 8 занятий (продвинутый уровень)</t>
  </si>
  <si>
    <t>А1.5.9</t>
  </si>
  <si>
    <t>Разовое занятие обучению катанию на коньках</t>
  </si>
  <si>
    <t>Ложа малая ( №18)</t>
  </si>
  <si>
    <t>Ложа ( №1,2,3,4,5,6,7,8,9,10,11,12,13,14,15,16,17)</t>
  </si>
  <si>
    <t>чел./час</t>
  </si>
  <si>
    <t xml:space="preserve">Игры ВХЛ </t>
  </si>
  <si>
    <t>шт./меропр.</t>
  </si>
  <si>
    <t>IV. Скидка в размере 20% от цены п.А1.6.16, А1.6.17 действующего прейскуранта предоставляется при покупке ложи на весь сезон игр ВХЛ.</t>
  </si>
  <si>
    <t>Комплект аква-инвентаря: пояс, пара перчаток, пара гантелей, гибкая палка</t>
  </si>
  <si>
    <t>Т.</t>
  </si>
  <si>
    <t>Т.1</t>
  </si>
  <si>
    <t>Т.2</t>
  </si>
  <si>
    <t>Проведение восстановительных и оздоровительных мероприятий (не более 6 чел.)</t>
  </si>
  <si>
    <t>Доплата за человека (свыше 6 чел.)</t>
  </si>
  <si>
    <t>Билет на все сеансы (сопровождающий)</t>
  </si>
  <si>
    <t>Билет (сопровождающий)</t>
  </si>
  <si>
    <t>Час хоккея</t>
  </si>
  <si>
    <t>А1.5.10</t>
  </si>
  <si>
    <t>А1.5.11</t>
  </si>
  <si>
    <t>А1.5.12</t>
  </si>
  <si>
    <t>Билет детский до 14 лет</t>
  </si>
  <si>
    <t>Билет студенческий</t>
  </si>
  <si>
    <t>Услуги скрининг-диагностики на компьютерном комплексе ОМЕГА-С**</t>
  </si>
  <si>
    <t>II.** Результаты исследований не являются диагнозом, необходима консультация врача.</t>
  </si>
  <si>
    <t>I.* Цена действительна при предъявлении студенческого билета.</t>
  </si>
  <si>
    <t>А1.5.13</t>
  </si>
  <si>
    <t xml:space="preserve">III. Скидка в размере 50% от цены  п.А1.5.1, п.1.5.12, п.5.3.1 действующего прейскуранта предоставляется: детям- инвалидам в возрасте до 16 лет;  детям в возрасте до 16 лет воспитывающихся в семьях, где оба родителя являются инвалидами I или II групп;  инвалидам I или II групп ; сотрудникам ГАУ СО "Арена" (при предъявлении подтверждающих документов); </t>
  </si>
  <si>
    <t>Д.Д.10</t>
  </si>
  <si>
    <t>Замена ладошек хоккейных перчаток из материала сервиса, размеры 9-11</t>
  </si>
  <si>
    <t>Замена ладошек хоккейных перчаток из материала сервиса, размеры        12-15</t>
  </si>
  <si>
    <t xml:space="preserve">Услуги по организации и проведению зрелищно-развлекательных, корпоративных, физкультурных и спортивных мероприятий (в т.ч. НДС 20%)                    </t>
  </si>
  <si>
    <t>Услуги по организации общественного питания и торговли при проведении спортивных и иных мероприятий (в т.ч. НДС 20%)</t>
  </si>
  <si>
    <t>Услуги по организации проката, хранения и складирования спортивного оборудования, необходимого для развития видов спорта (в т.ч. НДС 20%)</t>
  </si>
  <si>
    <t>Услуги по ремонту спортивного инвентаря (в т.ч. НДС 20%)</t>
  </si>
  <si>
    <t>Рекламная деятельность  (в т.ч. НДС 20%)</t>
  </si>
  <si>
    <t>от 110,00</t>
  </si>
  <si>
    <t>510,00 - 820,00</t>
  </si>
  <si>
    <t>от 160,00</t>
  </si>
  <si>
    <t>от 260,00</t>
  </si>
  <si>
    <t>Организация стоянки для автотранспортных средств  (в т.ч. НДС 20%)</t>
  </si>
  <si>
    <t>Осуществление рекламной и другой деятельности (в т.ч. НДС 20%)</t>
  </si>
  <si>
    <t>Мероприятие "Праздник 1" (разовое посещение на отдельной дорожке  не более 7 чел., в выходные и праздничные дни) (в т.ч. НДС 20%)</t>
  </si>
  <si>
    <t>Мероприятие "Праздник 1" (разовое посещение на отдельной дорожке не более 7 чел., в будние дни) (в т.ч. НДС 20%)</t>
  </si>
  <si>
    <t xml:space="preserve">Услуги по организации и проведению зрелищно-развлекательных, корпоративных физкультурных и спортивных мероприятий                  </t>
  </si>
  <si>
    <t>Мероприятие "Праздник" 2" (разовое посещение  не более 10 чел., в будние дни) (в т.ч. НДС 20%)</t>
  </si>
  <si>
    <t xml:space="preserve">Услуги по организации и проведению зрелищно-развлекательных, корпоративных физкультурных и спортивных мероприятий                 </t>
  </si>
  <si>
    <t>Мероприятие "Праздник" 2" (разовое посещение не более 10 чел. в выходные и праздничные дни) (в т.ч. НДС 20%)</t>
  </si>
  <si>
    <t>Деятельность термолечебницы (в т.ч. НДС 20%)</t>
  </si>
  <si>
    <t>В.Д.3</t>
  </si>
  <si>
    <t>час./шт</t>
  </si>
  <si>
    <t>Д.Д.9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</si>
</sst>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4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33"/>
      <color theme="1"/>
      <name val="Calibri"/>
      <family val="2"/>
      <charset val="204"/>
      <scheme val="minor"/>
    </font>
    <font>
      <sz val="33"/>
      <color theme="1"/>
      <name val="Times New Roman"/>
      <family val="1"/>
      <charset val="204"/>
    </font>
    <font>
      <b/>
      <sz val="33"/>
      <color theme="1"/>
      <name val="Times New Roman"/>
      <family val="1"/>
      <charset val="204"/>
    </font>
    <font>
      <b/>
      <i/>
      <sz val="33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sz val="80"/>
      <color theme="1"/>
      <name val="Calibri"/>
      <family val="2"/>
      <charset val="204"/>
      <scheme val="minor"/>
    </font>
    <font>
      <sz val="80"/>
      <color theme="1"/>
      <name val="Times New Roman"/>
      <family val="1"/>
      <charset val="204"/>
    </font>
    <font>
      <b/>
      <sz val="80"/>
      <color theme="1"/>
      <name val="Times New Roman"/>
      <family val="1"/>
      <charset val="204"/>
    </font>
    <font>
      <sz val="8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3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/>
    <xf numFmtId="0" fontId="14" fillId="0" borderId="0" xfId="0" applyFont="1" applyFill="1" applyAlignment="1"/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2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/>
    </xf>
  </cellXfs>
  <cellStyles count="8">
    <cellStyle name="Денежный 2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Процентный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12</xdr:row>
      <xdr:rowOff>734785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811500" y="9345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571500</xdr:colOff>
      <xdr:row>2</xdr:row>
      <xdr:rowOff>514350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219325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581150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99"/>
  <sheetViews>
    <sheetView view="pageBreakPreview" topLeftCell="A25" zoomScale="60" zoomScaleNormal="90" workbookViewId="0">
      <selection activeCell="B40" sqref="B40:E40"/>
    </sheetView>
  </sheetViews>
  <sheetFormatPr defaultRowHeight="35.25" x14ac:dyDescent="0.25"/>
  <cols>
    <col min="1" max="1" width="19" style="2" customWidth="1"/>
    <col min="2" max="2" width="121.42578125" style="21" customWidth="1"/>
    <col min="3" max="3" width="32.7109375" style="1" customWidth="1"/>
    <col min="4" max="4" width="28.5703125" style="1" customWidth="1"/>
    <col min="5" max="5" width="35.42578125" style="1" customWidth="1"/>
    <col min="6" max="16384" width="9.140625" style="1"/>
  </cols>
  <sheetData>
    <row r="1" spans="1:5" ht="76.5" customHeight="1" x14ac:dyDescent="0.25">
      <c r="A1" s="42" t="s">
        <v>2</v>
      </c>
      <c r="B1" s="34" t="s">
        <v>3</v>
      </c>
      <c r="C1" s="38" t="s">
        <v>4</v>
      </c>
      <c r="D1" s="38" t="s">
        <v>5</v>
      </c>
      <c r="E1" s="10" t="s">
        <v>46</v>
      </c>
    </row>
    <row r="2" spans="1:5" ht="36.75" customHeight="1" x14ac:dyDescent="0.25">
      <c r="A2" s="170" t="s">
        <v>284</v>
      </c>
      <c r="B2" s="171" t="s">
        <v>392</v>
      </c>
      <c r="C2" s="172"/>
      <c r="D2" s="172"/>
      <c r="E2" s="173"/>
    </row>
    <row r="3" spans="1:5" ht="106.5" customHeight="1" x14ac:dyDescent="0.25">
      <c r="A3" s="170"/>
      <c r="B3" s="174"/>
      <c r="C3" s="175"/>
      <c r="D3" s="175"/>
      <c r="E3" s="176"/>
    </row>
    <row r="4" spans="1:5" ht="39" customHeight="1" x14ac:dyDescent="0.25">
      <c r="A4" s="3" t="s">
        <v>285</v>
      </c>
      <c r="B4" s="9" t="s">
        <v>49</v>
      </c>
      <c r="C4" s="5" t="s">
        <v>7</v>
      </c>
      <c r="D4" s="5">
        <v>1</v>
      </c>
      <c r="E4" s="36">
        <v>1700</v>
      </c>
    </row>
    <row r="5" spans="1:5" ht="39" customHeight="1" x14ac:dyDescent="0.25">
      <c r="A5" s="3" t="s">
        <v>286</v>
      </c>
      <c r="B5" s="9" t="s">
        <v>50</v>
      </c>
      <c r="C5" s="5" t="s">
        <v>7</v>
      </c>
      <c r="D5" s="5">
        <v>1</v>
      </c>
      <c r="E5" s="36">
        <v>1900</v>
      </c>
    </row>
    <row r="6" spans="1:5" ht="39" customHeight="1" x14ac:dyDescent="0.25">
      <c r="A6" s="3" t="s">
        <v>287</v>
      </c>
      <c r="B6" s="9" t="s">
        <v>275</v>
      </c>
      <c r="C6" s="5" t="s">
        <v>7</v>
      </c>
      <c r="D6" s="5">
        <v>1</v>
      </c>
      <c r="E6" s="36">
        <v>11450</v>
      </c>
    </row>
    <row r="7" spans="1:5" ht="39.75" customHeight="1" x14ac:dyDescent="0.25">
      <c r="A7" s="3" t="s">
        <v>288</v>
      </c>
      <c r="B7" s="11" t="s">
        <v>400</v>
      </c>
      <c r="C7" s="12" t="s">
        <v>7</v>
      </c>
      <c r="D7" s="12">
        <v>1</v>
      </c>
      <c r="E7" s="13">
        <v>800</v>
      </c>
    </row>
    <row r="8" spans="1:5" ht="39" customHeight="1" x14ac:dyDescent="0.25">
      <c r="A8" s="3" t="s">
        <v>289</v>
      </c>
      <c r="B8" s="9" t="s">
        <v>11</v>
      </c>
      <c r="C8" s="5" t="s">
        <v>7</v>
      </c>
      <c r="D8" s="4">
        <v>1</v>
      </c>
      <c r="E8" s="36">
        <v>400</v>
      </c>
    </row>
    <row r="9" spans="1:5" ht="39" customHeight="1" x14ac:dyDescent="0.25">
      <c r="A9" s="3" t="s">
        <v>290</v>
      </c>
      <c r="B9" s="14" t="s">
        <v>75</v>
      </c>
      <c r="C9" s="15" t="s">
        <v>7</v>
      </c>
      <c r="D9" s="15">
        <v>1</v>
      </c>
      <c r="E9" s="16">
        <v>500</v>
      </c>
    </row>
    <row r="10" spans="1:5" ht="39" customHeight="1" x14ac:dyDescent="0.25">
      <c r="A10" s="3" t="s">
        <v>291</v>
      </c>
      <c r="B10" s="9" t="s">
        <v>76</v>
      </c>
      <c r="C10" s="7" t="s">
        <v>7</v>
      </c>
      <c r="D10" s="7">
        <v>1</v>
      </c>
      <c r="E10" s="35">
        <v>500</v>
      </c>
    </row>
    <row r="11" spans="1:5" ht="74.25" customHeight="1" x14ac:dyDescent="0.25">
      <c r="A11" s="3" t="s">
        <v>292</v>
      </c>
      <c r="B11" s="9" t="s">
        <v>347</v>
      </c>
      <c r="C11" s="7" t="s">
        <v>7</v>
      </c>
      <c r="D11" s="7">
        <v>1</v>
      </c>
      <c r="E11" s="35">
        <v>500</v>
      </c>
    </row>
    <row r="12" spans="1:5" ht="39" customHeight="1" x14ac:dyDescent="0.25">
      <c r="A12" s="3" t="s">
        <v>293</v>
      </c>
      <c r="B12" s="6" t="s">
        <v>348</v>
      </c>
      <c r="C12" s="7" t="s">
        <v>52</v>
      </c>
      <c r="D12" s="7">
        <v>1</v>
      </c>
      <c r="E12" s="35">
        <v>6000</v>
      </c>
    </row>
    <row r="13" spans="1:5" ht="39" customHeight="1" x14ac:dyDescent="0.25">
      <c r="A13" s="3" t="s">
        <v>294</v>
      </c>
      <c r="B13" s="6" t="s">
        <v>349</v>
      </c>
      <c r="C13" s="7" t="s">
        <v>52</v>
      </c>
      <c r="D13" s="7">
        <v>1</v>
      </c>
      <c r="E13" s="35">
        <v>30000</v>
      </c>
    </row>
    <row r="14" spans="1:5" ht="148.5" customHeight="1" x14ac:dyDescent="0.25">
      <c r="A14" s="3" t="s">
        <v>295</v>
      </c>
      <c r="B14" s="6" t="s">
        <v>53</v>
      </c>
      <c r="C14" s="177" t="s">
        <v>251</v>
      </c>
      <c r="D14" s="177"/>
      <c r="E14" s="177"/>
    </row>
    <row r="15" spans="1:5" ht="73.5" customHeight="1" x14ac:dyDescent="0.25">
      <c r="A15" s="3" t="s">
        <v>296</v>
      </c>
      <c r="B15" s="6" t="s">
        <v>74</v>
      </c>
      <c r="C15" s="7" t="s">
        <v>73</v>
      </c>
      <c r="D15" s="4">
        <v>1</v>
      </c>
      <c r="E15" s="36">
        <v>34200</v>
      </c>
    </row>
    <row r="16" spans="1:5" ht="39" customHeight="1" x14ac:dyDescent="0.25">
      <c r="A16" s="3" t="s">
        <v>297</v>
      </c>
      <c r="B16" s="6" t="s">
        <v>17</v>
      </c>
      <c r="C16" s="5" t="s">
        <v>73</v>
      </c>
      <c r="D16" s="4">
        <v>1</v>
      </c>
      <c r="E16" s="36">
        <v>15500</v>
      </c>
    </row>
    <row r="17" spans="1:5" ht="101.25" customHeight="1" x14ac:dyDescent="0.25">
      <c r="A17" s="3" t="s">
        <v>298</v>
      </c>
      <c r="B17" s="6" t="s">
        <v>279</v>
      </c>
      <c r="C17" s="7" t="s">
        <v>7</v>
      </c>
      <c r="D17" s="7">
        <v>1</v>
      </c>
      <c r="E17" s="36">
        <v>1000</v>
      </c>
    </row>
    <row r="18" spans="1:5" ht="101.25" customHeight="1" x14ac:dyDescent="0.25">
      <c r="A18" s="3" t="s">
        <v>299</v>
      </c>
      <c r="B18" s="6" t="s">
        <v>280</v>
      </c>
      <c r="C18" s="7" t="s">
        <v>7</v>
      </c>
      <c r="D18" s="7">
        <v>1</v>
      </c>
      <c r="E18" s="36">
        <v>500</v>
      </c>
    </row>
    <row r="19" spans="1:5" ht="39" customHeight="1" x14ac:dyDescent="0.25">
      <c r="A19" s="8" t="s">
        <v>301</v>
      </c>
      <c r="B19" s="181" t="s">
        <v>281</v>
      </c>
      <c r="C19" s="181"/>
      <c r="D19" s="181"/>
      <c r="E19" s="181"/>
    </row>
    <row r="20" spans="1:5" ht="39" customHeight="1" x14ac:dyDescent="0.25">
      <c r="A20" s="3" t="s">
        <v>302</v>
      </c>
      <c r="B20" s="6" t="s">
        <v>252</v>
      </c>
      <c r="C20" s="5" t="s">
        <v>7</v>
      </c>
      <c r="D20" s="5">
        <v>1</v>
      </c>
      <c r="E20" s="37">
        <v>150</v>
      </c>
    </row>
    <row r="21" spans="1:5" ht="75.75" customHeight="1" x14ac:dyDescent="0.25">
      <c r="A21" s="3" t="s">
        <v>303</v>
      </c>
      <c r="B21" s="6" t="s">
        <v>255</v>
      </c>
      <c r="C21" s="5" t="s">
        <v>7</v>
      </c>
      <c r="D21" s="5">
        <v>1</v>
      </c>
      <c r="E21" s="37">
        <v>200</v>
      </c>
    </row>
    <row r="22" spans="1:5" ht="75.75" customHeight="1" x14ac:dyDescent="0.25">
      <c r="A22" s="3" t="s">
        <v>304</v>
      </c>
      <c r="B22" s="6" t="s">
        <v>253</v>
      </c>
      <c r="C22" s="5" t="s">
        <v>7</v>
      </c>
      <c r="D22" s="5">
        <v>1</v>
      </c>
      <c r="E22" s="37">
        <v>80</v>
      </c>
    </row>
    <row r="23" spans="1:5" ht="39" customHeight="1" x14ac:dyDescent="0.25">
      <c r="A23" s="3" t="s">
        <v>305</v>
      </c>
      <c r="B23" s="6" t="s">
        <v>242</v>
      </c>
      <c r="C23" s="5" t="s">
        <v>7</v>
      </c>
      <c r="D23" s="5">
        <v>1</v>
      </c>
      <c r="E23" s="36">
        <v>50</v>
      </c>
    </row>
    <row r="24" spans="1:5" ht="77.25" customHeight="1" x14ac:dyDescent="0.25">
      <c r="A24" s="42" t="s">
        <v>23</v>
      </c>
      <c r="B24" s="178" t="s">
        <v>393</v>
      </c>
      <c r="C24" s="179"/>
      <c r="D24" s="179"/>
      <c r="E24" s="180"/>
    </row>
    <row r="25" spans="1:5" ht="113.25" customHeight="1" x14ac:dyDescent="0.25">
      <c r="A25" s="3" t="s">
        <v>24</v>
      </c>
      <c r="B25" s="6" t="s">
        <v>341</v>
      </c>
      <c r="C25" s="7" t="s">
        <v>15</v>
      </c>
      <c r="D25" s="7">
        <v>1</v>
      </c>
      <c r="E25" s="35">
        <v>1000</v>
      </c>
    </row>
    <row r="26" spans="1:5" ht="113.25" customHeight="1" x14ac:dyDescent="0.25">
      <c r="A26" s="3" t="s">
        <v>25</v>
      </c>
      <c r="B26" s="6" t="s">
        <v>342</v>
      </c>
      <c r="C26" s="7" t="s">
        <v>15</v>
      </c>
      <c r="D26" s="7">
        <v>1</v>
      </c>
      <c r="E26" s="35">
        <v>1500</v>
      </c>
    </row>
    <row r="27" spans="1:5" ht="113.25" customHeight="1" x14ac:dyDescent="0.25">
      <c r="A27" s="3" t="s">
        <v>26</v>
      </c>
      <c r="B27" s="6" t="s">
        <v>343</v>
      </c>
      <c r="C27" s="7" t="s">
        <v>15</v>
      </c>
      <c r="D27" s="7">
        <v>1</v>
      </c>
      <c r="E27" s="35">
        <v>2500</v>
      </c>
    </row>
    <row r="28" spans="1:5" ht="113.25" customHeight="1" x14ac:dyDescent="0.25">
      <c r="A28" s="3" t="s">
        <v>27</v>
      </c>
      <c r="B28" s="6" t="s">
        <v>344</v>
      </c>
      <c r="C28" s="7" t="s">
        <v>15</v>
      </c>
      <c r="D28" s="7">
        <v>1</v>
      </c>
      <c r="E28" s="35">
        <v>3000</v>
      </c>
    </row>
    <row r="29" spans="1:5" ht="113.25" customHeight="1" x14ac:dyDescent="0.25">
      <c r="A29" s="3" t="s">
        <v>28</v>
      </c>
      <c r="B29" s="6" t="s">
        <v>345</v>
      </c>
      <c r="C29" s="7" t="s">
        <v>15</v>
      </c>
      <c r="D29" s="7">
        <v>1</v>
      </c>
      <c r="E29" s="35">
        <v>3000</v>
      </c>
    </row>
    <row r="30" spans="1:5" ht="113.25" customHeight="1" x14ac:dyDescent="0.25">
      <c r="A30" s="3" t="s">
        <v>29</v>
      </c>
      <c r="B30" s="6" t="s">
        <v>346</v>
      </c>
      <c r="C30" s="7" t="s">
        <v>7</v>
      </c>
      <c r="D30" s="7">
        <v>1</v>
      </c>
      <c r="E30" s="35">
        <v>200</v>
      </c>
    </row>
    <row r="31" spans="1:5" ht="82.5" customHeight="1" x14ac:dyDescent="0.25">
      <c r="A31" s="42" t="s">
        <v>30</v>
      </c>
      <c r="B31" s="178" t="s">
        <v>390</v>
      </c>
      <c r="C31" s="179"/>
      <c r="D31" s="179"/>
      <c r="E31" s="180"/>
    </row>
    <row r="32" spans="1:5" ht="38.25" customHeight="1" x14ac:dyDescent="0.25">
      <c r="A32" s="3" t="s">
        <v>31</v>
      </c>
      <c r="B32" s="6" t="s">
        <v>231</v>
      </c>
      <c r="C32" s="5" t="s">
        <v>7</v>
      </c>
      <c r="D32" s="5">
        <v>1</v>
      </c>
      <c r="E32" s="36">
        <v>80</v>
      </c>
    </row>
    <row r="33" spans="1:5" ht="38.25" customHeight="1" x14ac:dyDescent="0.25">
      <c r="A33" s="3" t="s">
        <v>32</v>
      </c>
      <c r="B33" s="6" t="s">
        <v>350</v>
      </c>
      <c r="C33" s="5" t="s">
        <v>7</v>
      </c>
      <c r="D33" s="5">
        <v>1</v>
      </c>
      <c r="E33" s="36">
        <v>150</v>
      </c>
    </row>
    <row r="34" spans="1:5" ht="38.25" customHeight="1" x14ac:dyDescent="0.25">
      <c r="A34" s="3" t="s">
        <v>33</v>
      </c>
      <c r="B34" s="6" t="s">
        <v>41</v>
      </c>
      <c r="C34" s="5" t="s">
        <v>7</v>
      </c>
      <c r="D34" s="5">
        <v>1</v>
      </c>
      <c r="E34" s="36">
        <v>150</v>
      </c>
    </row>
    <row r="35" spans="1:5" ht="38.25" customHeight="1" x14ac:dyDescent="0.25">
      <c r="A35" s="3" t="s">
        <v>34</v>
      </c>
      <c r="B35" s="6" t="s">
        <v>14</v>
      </c>
      <c r="C35" s="5" t="s">
        <v>7</v>
      </c>
      <c r="D35" s="5">
        <v>1</v>
      </c>
      <c r="E35" s="36">
        <v>10</v>
      </c>
    </row>
    <row r="36" spans="1:5" ht="38.25" customHeight="1" x14ac:dyDescent="0.25">
      <c r="A36" s="3" t="s">
        <v>306</v>
      </c>
      <c r="B36" s="6" t="s">
        <v>62</v>
      </c>
      <c r="C36" s="5" t="s">
        <v>7</v>
      </c>
      <c r="D36" s="5">
        <v>1</v>
      </c>
      <c r="E36" s="36">
        <v>20</v>
      </c>
    </row>
    <row r="37" spans="1:5" ht="83.25" customHeight="1" x14ac:dyDescent="0.25">
      <c r="A37" s="42" t="s">
        <v>2</v>
      </c>
      <c r="B37" s="34" t="s">
        <v>3</v>
      </c>
      <c r="C37" s="38" t="s">
        <v>4</v>
      </c>
      <c r="D37" s="38" t="s">
        <v>5</v>
      </c>
      <c r="E37" s="10" t="s">
        <v>46</v>
      </c>
    </row>
    <row r="38" spans="1:5" ht="38.25" customHeight="1" x14ac:dyDescent="0.25">
      <c r="A38" s="3" t="s">
        <v>307</v>
      </c>
      <c r="B38" s="6" t="s">
        <v>232</v>
      </c>
      <c r="C38" s="7" t="s">
        <v>44</v>
      </c>
      <c r="D38" s="4">
        <v>1</v>
      </c>
      <c r="E38" s="36">
        <v>100</v>
      </c>
    </row>
    <row r="39" spans="1:5" ht="75" customHeight="1" x14ac:dyDescent="0.25">
      <c r="A39" s="3" t="s">
        <v>308</v>
      </c>
      <c r="B39" s="6" t="s">
        <v>276</v>
      </c>
      <c r="C39" s="5" t="s">
        <v>7</v>
      </c>
      <c r="D39" s="5">
        <v>1</v>
      </c>
      <c r="E39" s="36">
        <v>60</v>
      </c>
    </row>
    <row r="40" spans="1:5" ht="75" customHeight="1" x14ac:dyDescent="0.25">
      <c r="A40" s="3" t="s">
        <v>388</v>
      </c>
      <c r="B40" s="43" t="s">
        <v>391</v>
      </c>
      <c r="C40" s="190" t="s">
        <v>389</v>
      </c>
      <c r="D40" s="191"/>
      <c r="E40" s="192"/>
    </row>
    <row r="41" spans="1:5" ht="38.25" customHeight="1" x14ac:dyDescent="0.25">
      <c r="A41" s="42" t="s">
        <v>35</v>
      </c>
      <c r="B41" s="185" t="s">
        <v>283</v>
      </c>
      <c r="C41" s="185"/>
      <c r="D41" s="185"/>
      <c r="E41" s="185"/>
    </row>
    <row r="42" spans="1:5" ht="38.25" customHeight="1" x14ac:dyDescent="0.25">
      <c r="A42" s="3" t="s">
        <v>36</v>
      </c>
      <c r="B42" s="6" t="s">
        <v>54</v>
      </c>
      <c r="C42" s="5" t="s">
        <v>13</v>
      </c>
      <c r="D42" s="5">
        <v>1</v>
      </c>
      <c r="E42" s="36">
        <v>150</v>
      </c>
    </row>
    <row r="43" spans="1:5" ht="38.25" customHeight="1" x14ac:dyDescent="0.25">
      <c r="A43" s="3" t="s">
        <v>37</v>
      </c>
      <c r="B43" s="6" t="s">
        <v>241</v>
      </c>
      <c r="C43" s="5" t="s">
        <v>13</v>
      </c>
      <c r="D43" s="5">
        <v>1</v>
      </c>
      <c r="E43" s="36">
        <v>200</v>
      </c>
    </row>
    <row r="44" spans="1:5" ht="38.25" customHeight="1" x14ac:dyDescent="0.25">
      <c r="A44" s="3" t="s">
        <v>38</v>
      </c>
      <c r="B44" s="6" t="s">
        <v>227</v>
      </c>
      <c r="C44" s="5" t="s">
        <v>13</v>
      </c>
      <c r="D44" s="5">
        <v>1</v>
      </c>
      <c r="E44" s="36">
        <v>250</v>
      </c>
    </row>
    <row r="45" spans="1:5" ht="39" customHeight="1" x14ac:dyDescent="0.25">
      <c r="A45" s="3" t="s">
        <v>42</v>
      </c>
      <c r="B45" s="6" t="s">
        <v>56</v>
      </c>
      <c r="C45" s="7" t="s">
        <v>44</v>
      </c>
      <c r="D45" s="7">
        <v>1</v>
      </c>
      <c r="E45" s="37">
        <v>100</v>
      </c>
    </row>
    <row r="46" spans="1:5" ht="39" customHeight="1" x14ac:dyDescent="0.25">
      <c r="A46" s="3" t="s">
        <v>43</v>
      </c>
      <c r="B46" s="6" t="s">
        <v>57</v>
      </c>
      <c r="C46" s="7" t="s">
        <v>44</v>
      </c>
      <c r="D46" s="7">
        <v>1</v>
      </c>
      <c r="E46" s="37">
        <v>100</v>
      </c>
    </row>
    <row r="47" spans="1:5" ht="72.75" customHeight="1" x14ac:dyDescent="0.25">
      <c r="A47" s="3" t="s">
        <v>309</v>
      </c>
      <c r="B47" s="6" t="s">
        <v>85</v>
      </c>
      <c r="C47" s="7" t="s">
        <v>44</v>
      </c>
      <c r="D47" s="7">
        <v>1</v>
      </c>
      <c r="E47" s="37">
        <v>250</v>
      </c>
    </row>
    <row r="48" spans="1:5" ht="75" customHeight="1" x14ac:dyDescent="0.25">
      <c r="A48" s="3" t="s">
        <v>310</v>
      </c>
      <c r="B48" s="6" t="s">
        <v>99</v>
      </c>
      <c r="C48" s="7" t="s">
        <v>44</v>
      </c>
      <c r="D48" s="7">
        <v>1</v>
      </c>
      <c r="E48" s="37">
        <v>400</v>
      </c>
    </row>
    <row r="49" spans="1:5" ht="39" customHeight="1" x14ac:dyDescent="0.25">
      <c r="A49" s="3" t="s">
        <v>311</v>
      </c>
      <c r="B49" s="6" t="s">
        <v>225</v>
      </c>
      <c r="C49" s="7" t="s">
        <v>44</v>
      </c>
      <c r="D49" s="7">
        <v>1</v>
      </c>
      <c r="E49" s="37">
        <v>150</v>
      </c>
    </row>
    <row r="50" spans="1:5" ht="39" customHeight="1" x14ac:dyDescent="0.25">
      <c r="A50" s="3" t="s">
        <v>312</v>
      </c>
      <c r="B50" s="6" t="s">
        <v>60</v>
      </c>
      <c r="C50" s="7" t="s">
        <v>44</v>
      </c>
      <c r="D50" s="7">
        <v>1</v>
      </c>
      <c r="E50" s="37">
        <v>150</v>
      </c>
    </row>
    <row r="51" spans="1:5" ht="39" customHeight="1" x14ac:dyDescent="0.25">
      <c r="A51" s="3" t="s">
        <v>313</v>
      </c>
      <c r="B51" s="6" t="s">
        <v>58</v>
      </c>
      <c r="C51" s="7" t="s">
        <v>44</v>
      </c>
      <c r="D51" s="7">
        <v>1</v>
      </c>
      <c r="E51" s="37">
        <v>200</v>
      </c>
    </row>
    <row r="52" spans="1:5" ht="39" customHeight="1" x14ac:dyDescent="0.25">
      <c r="A52" s="3" t="s">
        <v>314</v>
      </c>
      <c r="B52" s="6" t="s">
        <v>59</v>
      </c>
      <c r="C52" s="7" t="s">
        <v>13</v>
      </c>
      <c r="D52" s="7">
        <v>1</v>
      </c>
      <c r="E52" s="37">
        <v>400</v>
      </c>
    </row>
    <row r="53" spans="1:5" ht="39" customHeight="1" x14ac:dyDescent="0.25">
      <c r="A53" s="3" t="s">
        <v>315</v>
      </c>
      <c r="B53" s="6" t="s">
        <v>61</v>
      </c>
      <c r="C53" s="7" t="s">
        <v>44</v>
      </c>
      <c r="D53" s="7">
        <v>1</v>
      </c>
      <c r="E53" s="37">
        <v>350</v>
      </c>
    </row>
    <row r="54" spans="1:5" ht="39" customHeight="1" x14ac:dyDescent="0.25">
      <c r="A54" s="3" t="s">
        <v>316</v>
      </c>
      <c r="B54" s="6" t="s">
        <v>86</v>
      </c>
      <c r="C54" s="7" t="s">
        <v>44</v>
      </c>
      <c r="D54" s="7">
        <v>1</v>
      </c>
      <c r="E54" s="37">
        <v>50</v>
      </c>
    </row>
    <row r="55" spans="1:5" ht="39" customHeight="1" x14ac:dyDescent="0.25">
      <c r="A55" s="3" t="s">
        <v>317</v>
      </c>
      <c r="B55" s="6" t="s">
        <v>87</v>
      </c>
      <c r="C55" s="7" t="s">
        <v>44</v>
      </c>
      <c r="D55" s="7">
        <v>1</v>
      </c>
      <c r="E55" s="37" t="s">
        <v>88</v>
      </c>
    </row>
    <row r="56" spans="1:5" ht="39" customHeight="1" x14ac:dyDescent="0.25">
      <c r="A56" s="3" t="s">
        <v>318</v>
      </c>
      <c r="B56" s="6" t="s">
        <v>89</v>
      </c>
      <c r="C56" s="7" t="s">
        <v>44</v>
      </c>
      <c r="D56" s="7">
        <v>1</v>
      </c>
      <c r="E56" s="37" t="s">
        <v>90</v>
      </c>
    </row>
    <row r="57" spans="1:5" ht="39" customHeight="1" x14ac:dyDescent="0.25">
      <c r="A57" s="3" t="s">
        <v>319</v>
      </c>
      <c r="B57" s="6" t="s">
        <v>55</v>
      </c>
      <c r="C57" s="7" t="s">
        <v>13</v>
      </c>
      <c r="D57" s="7">
        <v>1</v>
      </c>
      <c r="E57" s="37">
        <v>400</v>
      </c>
    </row>
    <row r="58" spans="1:5" ht="73.5" customHeight="1" x14ac:dyDescent="0.25">
      <c r="A58" s="3" t="s">
        <v>320</v>
      </c>
      <c r="B58" s="6" t="s">
        <v>91</v>
      </c>
      <c r="C58" s="7" t="s">
        <v>44</v>
      </c>
      <c r="D58" s="7">
        <v>1</v>
      </c>
      <c r="E58" s="37">
        <v>150</v>
      </c>
    </row>
    <row r="59" spans="1:5" ht="39" customHeight="1" x14ac:dyDescent="0.25">
      <c r="A59" s="3" t="s">
        <v>321</v>
      </c>
      <c r="B59" s="6" t="s">
        <v>71</v>
      </c>
      <c r="C59" s="7" t="s">
        <v>44</v>
      </c>
      <c r="D59" s="7">
        <v>1</v>
      </c>
      <c r="E59" s="37">
        <v>700</v>
      </c>
    </row>
    <row r="60" spans="1:5" ht="76.5" customHeight="1" x14ac:dyDescent="0.25">
      <c r="A60" s="3" t="s">
        <v>322</v>
      </c>
      <c r="B60" s="6" t="s">
        <v>72</v>
      </c>
      <c r="C60" s="7" t="s">
        <v>44</v>
      </c>
      <c r="D60" s="7">
        <v>1</v>
      </c>
      <c r="E60" s="37">
        <v>1000</v>
      </c>
    </row>
    <row r="61" spans="1:5" ht="74.25" customHeight="1" x14ac:dyDescent="0.25">
      <c r="A61" s="3" t="s">
        <v>323</v>
      </c>
      <c r="B61" s="6" t="s">
        <v>92</v>
      </c>
      <c r="C61" s="7" t="s">
        <v>13</v>
      </c>
      <c r="D61" s="7">
        <v>1</v>
      </c>
      <c r="E61" s="37">
        <v>700</v>
      </c>
    </row>
    <row r="62" spans="1:5" ht="74.25" customHeight="1" x14ac:dyDescent="0.25">
      <c r="A62" s="3" t="s">
        <v>324</v>
      </c>
      <c r="B62" s="6" t="s">
        <v>93</v>
      </c>
      <c r="C62" s="7" t="s">
        <v>13</v>
      </c>
      <c r="D62" s="7">
        <v>1</v>
      </c>
      <c r="E62" s="37">
        <v>1200</v>
      </c>
    </row>
    <row r="63" spans="1:5" ht="74.25" customHeight="1" x14ac:dyDescent="0.25">
      <c r="A63" s="3" t="s">
        <v>325</v>
      </c>
      <c r="B63" s="6" t="s">
        <v>226</v>
      </c>
      <c r="C63" s="7" t="s">
        <v>13</v>
      </c>
      <c r="D63" s="7">
        <v>1</v>
      </c>
      <c r="E63" s="37" t="s">
        <v>98</v>
      </c>
    </row>
    <row r="64" spans="1:5" ht="39" customHeight="1" x14ac:dyDescent="0.25">
      <c r="A64" s="3" t="s">
        <v>326</v>
      </c>
      <c r="B64" s="6" t="s">
        <v>94</v>
      </c>
      <c r="C64" s="7" t="s">
        <v>44</v>
      </c>
      <c r="D64" s="7">
        <v>1</v>
      </c>
      <c r="E64" s="37">
        <v>100</v>
      </c>
    </row>
    <row r="65" spans="1:5" ht="39" customHeight="1" x14ac:dyDescent="0.25">
      <c r="A65" s="3" t="s">
        <v>327</v>
      </c>
      <c r="B65" s="6" t="s">
        <v>95</v>
      </c>
      <c r="C65" s="7" t="s">
        <v>44</v>
      </c>
      <c r="D65" s="7">
        <v>1</v>
      </c>
      <c r="E65" s="37" t="s">
        <v>96</v>
      </c>
    </row>
    <row r="66" spans="1:5" ht="39" customHeight="1" x14ac:dyDescent="0.25">
      <c r="A66" s="3" t="s">
        <v>328</v>
      </c>
      <c r="B66" s="6" t="s">
        <v>97</v>
      </c>
      <c r="C66" s="7" t="s">
        <v>44</v>
      </c>
      <c r="D66" s="7">
        <v>1</v>
      </c>
      <c r="E66" s="37" t="s">
        <v>98</v>
      </c>
    </row>
    <row r="67" spans="1:5" ht="39" customHeight="1" x14ac:dyDescent="0.25">
      <c r="A67" s="42" t="s">
        <v>39</v>
      </c>
      <c r="B67" s="186" t="s">
        <v>282</v>
      </c>
      <c r="C67" s="187"/>
      <c r="D67" s="187"/>
      <c r="E67" s="188"/>
    </row>
    <row r="68" spans="1:5" ht="39" customHeight="1" x14ac:dyDescent="0.25">
      <c r="A68" s="42" t="s">
        <v>189</v>
      </c>
      <c r="B68" s="186" t="s">
        <v>329</v>
      </c>
      <c r="C68" s="187"/>
      <c r="D68" s="187"/>
      <c r="E68" s="188"/>
    </row>
    <row r="69" spans="1:5" ht="75.75" customHeight="1" x14ac:dyDescent="0.25">
      <c r="A69" s="3" t="s">
        <v>331</v>
      </c>
      <c r="B69" s="11" t="s">
        <v>266</v>
      </c>
      <c r="C69" s="12" t="s">
        <v>44</v>
      </c>
      <c r="D69" s="12">
        <v>1</v>
      </c>
      <c r="E69" s="17">
        <v>1</v>
      </c>
    </row>
    <row r="70" spans="1:5" ht="75.75" customHeight="1" x14ac:dyDescent="0.25">
      <c r="A70" s="3" t="s">
        <v>332</v>
      </c>
      <c r="B70" s="11" t="s">
        <v>264</v>
      </c>
      <c r="C70" s="12" t="s">
        <v>44</v>
      </c>
      <c r="D70" s="12">
        <v>1</v>
      </c>
      <c r="E70" s="17">
        <v>0.6</v>
      </c>
    </row>
    <row r="71" spans="1:5" ht="75.75" customHeight="1" x14ac:dyDescent="0.25">
      <c r="A71" s="3" t="s">
        <v>333</v>
      </c>
      <c r="B71" s="11" t="s">
        <v>265</v>
      </c>
      <c r="C71" s="12" t="s">
        <v>44</v>
      </c>
      <c r="D71" s="12">
        <v>1</v>
      </c>
      <c r="E71" s="17">
        <v>0.4</v>
      </c>
    </row>
    <row r="72" spans="1:5" ht="75.75" customHeight="1" x14ac:dyDescent="0.25">
      <c r="A72" s="3" t="s">
        <v>334</v>
      </c>
      <c r="B72" s="11" t="s">
        <v>234</v>
      </c>
      <c r="C72" s="12" t="s">
        <v>73</v>
      </c>
      <c r="D72" s="189" t="s">
        <v>82</v>
      </c>
      <c r="E72" s="189"/>
    </row>
    <row r="73" spans="1:5" ht="38.25" customHeight="1" x14ac:dyDescent="0.25">
      <c r="A73" s="3" t="s">
        <v>335</v>
      </c>
      <c r="B73" s="11" t="s">
        <v>233</v>
      </c>
      <c r="C73" s="12" t="s">
        <v>44</v>
      </c>
      <c r="D73" s="189" t="s">
        <v>82</v>
      </c>
      <c r="E73" s="189"/>
    </row>
    <row r="74" spans="1:5" ht="39" customHeight="1" x14ac:dyDescent="0.25">
      <c r="A74" s="3" t="s">
        <v>351</v>
      </c>
      <c r="B74" s="11" t="s">
        <v>84</v>
      </c>
      <c r="C74" s="12" t="s">
        <v>73</v>
      </c>
      <c r="D74" s="189" t="s">
        <v>82</v>
      </c>
      <c r="E74" s="189"/>
    </row>
    <row r="75" spans="1:5" ht="137.25" customHeight="1" x14ac:dyDescent="0.25">
      <c r="A75" s="3" t="s">
        <v>352</v>
      </c>
      <c r="B75" s="11" t="s">
        <v>101</v>
      </c>
      <c r="C75" s="12" t="s">
        <v>73</v>
      </c>
      <c r="D75" s="197" t="s">
        <v>102</v>
      </c>
      <c r="E75" s="197"/>
    </row>
    <row r="76" spans="1:5" ht="77.25" customHeight="1" x14ac:dyDescent="0.25">
      <c r="A76" s="42" t="s">
        <v>190</v>
      </c>
      <c r="B76" s="181" t="s">
        <v>330</v>
      </c>
      <c r="C76" s="181"/>
      <c r="D76" s="181"/>
      <c r="E76" s="181"/>
    </row>
    <row r="77" spans="1:5" ht="38.25" customHeight="1" x14ac:dyDescent="0.25">
      <c r="A77" s="18" t="s">
        <v>336</v>
      </c>
      <c r="B77" s="6" t="s">
        <v>48</v>
      </c>
      <c r="C77" s="5" t="s">
        <v>15</v>
      </c>
      <c r="D77" s="4">
        <v>1</v>
      </c>
      <c r="E77" s="36">
        <v>15000</v>
      </c>
    </row>
    <row r="78" spans="1:5" ht="73.5" customHeight="1" x14ac:dyDescent="0.25">
      <c r="A78" s="18" t="s">
        <v>337</v>
      </c>
      <c r="B78" s="6" t="s">
        <v>47</v>
      </c>
      <c r="C78" s="5" t="s">
        <v>12</v>
      </c>
      <c r="D78" s="4">
        <v>1</v>
      </c>
      <c r="E78" s="36">
        <v>25000</v>
      </c>
    </row>
    <row r="79" spans="1:5" ht="38.25" customHeight="1" x14ac:dyDescent="0.25">
      <c r="A79" s="18" t="s">
        <v>338</v>
      </c>
      <c r="B79" s="6" t="s">
        <v>272</v>
      </c>
      <c r="C79" s="5" t="s">
        <v>15</v>
      </c>
      <c r="D79" s="4">
        <v>1</v>
      </c>
      <c r="E79" s="36">
        <v>120000</v>
      </c>
    </row>
    <row r="80" spans="1:5" ht="83.25" customHeight="1" x14ac:dyDescent="0.25">
      <c r="A80" s="42" t="s">
        <v>2</v>
      </c>
      <c r="B80" s="34" t="s">
        <v>3</v>
      </c>
      <c r="C80" s="38" t="s">
        <v>4</v>
      </c>
      <c r="D80" s="38" t="s">
        <v>5</v>
      </c>
      <c r="E80" s="10" t="s">
        <v>46</v>
      </c>
    </row>
    <row r="81" spans="1:5" ht="75" customHeight="1" x14ac:dyDescent="0.25">
      <c r="A81" s="18" t="s">
        <v>339</v>
      </c>
      <c r="B81" s="6" t="s">
        <v>273</v>
      </c>
      <c r="C81" s="7" t="s">
        <v>83</v>
      </c>
      <c r="D81" s="195" t="s">
        <v>16</v>
      </c>
      <c r="E81" s="195"/>
    </row>
    <row r="82" spans="1:5" ht="38.25" customHeight="1" x14ac:dyDescent="0.25">
      <c r="A82" s="18" t="s">
        <v>340</v>
      </c>
      <c r="B82" s="6" t="s">
        <v>274</v>
      </c>
      <c r="C82" s="7" t="s">
        <v>83</v>
      </c>
      <c r="D82" s="195"/>
      <c r="E82" s="195"/>
    </row>
    <row r="83" spans="1:5" ht="39" customHeight="1" x14ac:dyDescent="0.25">
      <c r="A83" s="8" t="s">
        <v>77</v>
      </c>
      <c r="B83" s="181" t="s">
        <v>300</v>
      </c>
      <c r="C83" s="181"/>
      <c r="D83" s="181"/>
      <c r="E83" s="181"/>
    </row>
    <row r="84" spans="1:5" ht="38.25" customHeight="1" x14ac:dyDescent="0.25">
      <c r="A84" s="3" t="s">
        <v>78</v>
      </c>
      <c r="B84" s="11" t="s">
        <v>396</v>
      </c>
      <c r="C84" s="12" t="s">
        <v>51</v>
      </c>
      <c r="D84" s="12">
        <v>1</v>
      </c>
      <c r="E84" s="17">
        <v>60</v>
      </c>
    </row>
    <row r="85" spans="1:5" ht="38.25" customHeight="1" x14ac:dyDescent="0.25">
      <c r="A85" s="3" t="s">
        <v>79</v>
      </c>
      <c r="B85" s="11" t="s">
        <v>397</v>
      </c>
      <c r="C85" s="12" t="s">
        <v>51</v>
      </c>
      <c r="D85" s="12">
        <v>1</v>
      </c>
      <c r="E85" s="17">
        <v>100</v>
      </c>
    </row>
    <row r="86" spans="1:5" ht="75" customHeight="1" x14ac:dyDescent="0.25">
      <c r="A86" s="3" t="s">
        <v>80</v>
      </c>
      <c r="B86" s="11" t="s">
        <v>398</v>
      </c>
      <c r="C86" s="12" t="s">
        <v>51</v>
      </c>
      <c r="D86" s="189" t="s">
        <v>82</v>
      </c>
      <c r="E86" s="189"/>
    </row>
    <row r="87" spans="1:5" ht="75" customHeight="1" x14ac:dyDescent="0.25">
      <c r="A87" s="3" t="s">
        <v>81</v>
      </c>
      <c r="B87" s="11" t="s">
        <v>399</v>
      </c>
      <c r="C87" s="12" t="s">
        <v>7</v>
      </c>
      <c r="D87" s="12">
        <v>1</v>
      </c>
      <c r="E87" s="13">
        <v>100</v>
      </c>
    </row>
    <row r="88" spans="1:5" ht="39" customHeight="1" x14ac:dyDescent="0.25">
      <c r="A88" s="8" t="s">
        <v>353</v>
      </c>
      <c r="B88" s="181" t="s">
        <v>106</v>
      </c>
      <c r="C88" s="181"/>
      <c r="D88" s="181"/>
      <c r="E88" s="181"/>
    </row>
    <row r="89" spans="1:5" ht="75.75" customHeight="1" x14ac:dyDescent="0.25">
      <c r="A89" s="3" t="s">
        <v>354</v>
      </c>
      <c r="B89" s="9" t="s">
        <v>107</v>
      </c>
      <c r="C89" s="5" t="s">
        <v>108</v>
      </c>
      <c r="D89" s="5">
        <v>30</v>
      </c>
      <c r="E89" s="36">
        <v>1500</v>
      </c>
    </row>
    <row r="90" spans="1:5" ht="39" customHeight="1" x14ac:dyDescent="0.25">
      <c r="A90" s="3" t="s">
        <v>355</v>
      </c>
      <c r="B90" s="19" t="s">
        <v>221</v>
      </c>
      <c r="C90" s="182">
        <v>120</v>
      </c>
      <c r="D90" s="183"/>
      <c r="E90" s="184"/>
    </row>
    <row r="91" spans="1:5" ht="39" customHeight="1" x14ac:dyDescent="0.25">
      <c r="A91" s="3" t="s">
        <v>356</v>
      </c>
      <c r="B91" s="20" t="s">
        <v>222</v>
      </c>
      <c r="C91" s="182">
        <v>100</v>
      </c>
      <c r="D91" s="183"/>
      <c r="E91" s="184"/>
    </row>
    <row r="92" spans="1:5" ht="39" customHeight="1" x14ac:dyDescent="0.25">
      <c r="A92" s="3" t="s">
        <v>357</v>
      </c>
      <c r="B92" s="9" t="s">
        <v>256</v>
      </c>
      <c r="C92" s="195">
        <v>100</v>
      </c>
      <c r="D92" s="195"/>
      <c r="E92" s="195"/>
    </row>
    <row r="93" spans="1:5" ht="43.5" customHeight="1" x14ac:dyDescent="0.25">
      <c r="A93" s="196" t="s">
        <v>236</v>
      </c>
      <c r="B93" s="196"/>
      <c r="C93" s="196"/>
      <c r="D93" s="196"/>
      <c r="E93" s="196"/>
    </row>
    <row r="94" spans="1:5" ht="110.25" customHeight="1" x14ac:dyDescent="0.25">
      <c r="A94" s="193" t="s">
        <v>401</v>
      </c>
      <c r="B94" s="193"/>
      <c r="C94" s="193"/>
      <c r="D94" s="193"/>
      <c r="E94" s="193"/>
    </row>
    <row r="95" spans="1:5" ht="87" customHeight="1" x14ac:dyDescent="0.25">
      <c r="A95" s="193" t="s">
        <v>358</v>
      </c>
      <c r="B95" s="193"/>
      <c r="C95" s="193"/>
      <c r="D95" s="193"/>
      <c r="E95" s="193"/>
    </row>
    <row r="96" spans="1:5" ht="155.25" customHeight="1" x14ac:dyDescent="0.25">
      <c r="A96" s="193" t="s">
        <v>359</v>
      </c>
      <c r="B96" s="193"/>
      <c r="C96" s="193"/>
      <c r="D96" s="193"/>
      <c r="E96" s="193"/>
    </row>
    <row r="97" spans="1:5" ht="77.25" customHeight="1" x14ac:dyDescent="0.25">
      <c r="A97" s="193" t="s">
        <v>360</v>
      </c>
      <c r="B97" s="193"/>
      <c r="C97" s="193"/>
      <c r="D97" s="193"/>
      <c r="E97" s="193"/>
    </row>
    <row r="98" spans="1:5" ht="83.25" customHeight="1" x14ac:dyDescent="0.25">
      <c r="A98" s="193" t="s">
        <v>361</v>
      </c>
      <c r="B98" s="193"/>
      <c r="C98" s="193"/>
      <c r="D98" s="193"/>
      <c r="E98" s="193"/>
    </row>
    <row r="99" spans="1:5" ht="75" customHeight="1" x14ac:dyDescent="0.25">
      <c r="A99" s="194" t="s">
        <v>268</v>
      </c>
      <c r="B99" s="194"/>
      <c r="C99" s="194"/>
      <c r="D99" s="194"/>
      <c r="E99" s="194"/>
    </row>
  </sheetData>
  <mergeCells count="29">
    <mergeCell ref="C40:E40"/>
    <mergeCell ref="A97:E97"/>
    <mergeCell ref="A98:E98"/>
    <mergeCell ref="A99:E99"/>
    <mergeCell ref="B83:E83"/>
    <mergeCell ref="D72:E72"/>
    <mergeCell ref="A95:E95"/>
    <mergeCell ref="A96:E96"/>
    <mergeCell ref="C91:E91"/>
    <mergeCell ref="C92:E92"/>
    <mergeCell ref="A93:E93"/>
    <mergeCell ref="A94:E94"/>
    <mergeCell ref="D75:E75"/>
    <mergeCell ref="B76:E76"/>
    <mergeCell ref="D81:E82"/>
    <mergeCell ref="B88:E88"/>
    <mergeCell ref="C90:E90"/>
    <mergeCell ref="B41:E41"/>
    <mergeCell ref="B67:E67"/>
    <mergeCell ref="D73:E73"/>
    <mergeCell ref="D86:E86"/>
    <mergeCell ref="D74:E74"/>
    <mergeCell ref="B68:E68"/>
    <mergeCell ref="A2:A3"/>
    <mergeCell ref="B2:E3"/>
    <mergeCell ref="C14:E14"/>
    <mergeCell ref="B24:E24"/>
    <mergeCell ref="B31:E31"/>
    <mergeCell ref="B19:E19"/>
  </mergeCells>
  <printOptions horizontalCentered="1"/>
  <pageMargins left="0.98425196850393704" right="0.39370078740157483" top="0.98425196850393704" bottom="0.78740157480314965" header="0.19685039370078741" footer="0.19685039370078741"/>
  <pageSetup paperSize="9" scale="30" fitToHeight="3" orientation="portrait" r:id="rId1"/>
  <headerFooter scaleWithDoc="0">
    <oddFooter xml:space="preserve">&amp;L&amp;"Times New Roman,обычный"&amp;8Прейскурант цен на предоставление платных услуг ГАУ СО "РЦСП Арена"&amp;R&amp;"Times New Roman,обычный"&amp;22 </oddFooter>
    <firstFooter>&amp;R2</firstFooter>
  </headerFooter>
  <rowBreaks count="2" manualBreakCount="2">
    <brk id="36" max="4" man="1"/>
    <brk id="7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52"/>
  <sheetViews>
    <sheetView showWhiteSpace="0" view="pageBreakPreview" zoomScale="50" zoomScaleNormal="40" zoomScaleSheetLayoutView="50" workbookViewId="0">
      <selection activeCell="B54" sqref="B54"/>
    </sheetView>
  </sheetViews>
  <sheetFormatPr defaultRowHeight="42.75" x14ac:dyDescent="0.25"/>
  <cols>
    <col min="1" max="1" width="24.5703125" style="22" customWidth="1"/>
    <col min="2" max="2" width="71.28515625" style="23" customWidth="1"/>
    <col min="3" max="3" width="26.28515625" style="24" customWidth="1"/>
    <col min="4" max="4" width="27.42578125" style="24" customWidth="1"/>
    <col min="5" max="8" width="37.140625" style="24" customWidth="1"/>
    <col min="9" max="16384" width="9.140625" style="24"/>
  </cols>
  <sheetData>
    <row r="1" spans="1:8" ht="50.25" customHeight="1" x14ac:dyDescent="0.25">
      <c r="E1" s="26"/>
      <c r="F1" s="202"/>
      <c r="G1" s="202"/>
      <c r="H1" s="202"/>
    </row>
    <row r="2" spans="1:8" ht="50.25" customHeight="1" x14ac:dyDescent="0.25">
      <c r="E2" s="25"/>
      <c r="F2" s="205" t="s">
        <v>270</v>
      </c>
      <c r="G2" s="205"/>
      <c r="H2" s="205"/>
    </row>
    <row r="3" spans="1:8" ht="50.25" customHeight="1" x14ac:dyDescent="0.25">
      <c r="E3" s="26"/>
      <c r="F3" s="203" t="s">
        <v>556</v>
      </c>
      <c r="G3" s="203"/>
      <c r="H3" s="203"/>
    </row>
    <row r="4" spans="1:8" ht="50.25" customHeight="1" x14ac:dyDescent="0.25">
      <c r="E4" s="27"/>
      <c r="F4" s="204" t="s">
        <v>580</v>
      </c>
      <c r="G4" s="204"/>
      <c r="H4" s="204"/>
    </row>
    <row r="5" spans="1:8" ht="50.25" customHeight="1" x14ac:dyDescent="0.25">
      <c r="E5" s="26"/>
      <c r="F5" s="204" t="s">
        <v>249</v>
      </c>
      <c r="G5" s="204"/>
      <c r="H5" s="204"/>
    </row>
    <row r="6" spans="1:8" ht="50.25" customHeight="1" x14ac:dyDescent="0.25"/>
    <row r="7" spans="1:8" ht="50.25" customHeight="1" x14ac:dyDescent="0.25">
      <c r="A7" s="203" t="s">
        <v>0</v>
      </c>
      <c r="B7" s="203"/>
      <c r="C7" s="203"/>
      <c r="D7" s="203"/>
      <c r="E7" s="203"/>
      <c r="F7" s="203"/>
      <c r="G7" s="203"/>
      <c r="H7" s="203"/>
    </row>
    <row r="8" spans="1:8" ht="50.25" customHeight="1" x14ac:dyDescent="0.25">
      <c r="A8" s="203" t="s">
        <v>1</v>
      </c>
      <c r="B8" s="203"/>
      <c r="C8" s="203"/>
      <c r="D8" s="203"/>
      <c r="E8" s="203"/>
      <c r="F8" s="203"/>
      <c r="G8" s="203"/>
      <c r="H8" s="203"/>
    </row>
    <row r="9" spans="1:8" ht="50.25" customHeight="1" x14ac:dyDescent="0.25">
      <c r="A9" s="203" t="s">
        <v>579</v>
      </c>
      <c r="B9" s="203"/>
      <c r="C9" s="203"/>
      <c r="D9" s="203"/>
      <c r="E9" s="203"/>
      <c r="F9" s="203"/>
      <c r="G9" s="203"/>
      <c r="H9" s="203"/>
    </row>
    <row r="10" spans="1:8" ht="50.25" customHeight="1" x14ac:dyDescent="0.25">
      <c r="A10" s="26"/>
      <c r="B10" s="28"/>
      <c r="C10" s="40"/>
      <c r="D10" s="40"/>
      <c r="E10" s="40"/>
      <c r="F10" s="40"/>
      <c r="G10" s="40"/>
      <c r="H10" s="40"/>
    </row>
    <row r="11" spans="1:8" ht="50.25" customHeight="1" x14ac:dyDescent="0.25">
      <c r="A11" s="203" t="s">
        <v>395</v>
      </c>
      <c r="B11" s="203"/>
      <c r="C11" s="203"/>
      <c r="D11" s="203"/>
      <c r="E11" s="203"/>
      <c r="F11" s="203"/>
      <c r="G11" s="203"/>
      <c r="H11" s="203"/>
    </row>
    <row r="12" spans="1:8" ht="50.25" customHeight="1" x14ac:dyDescent="0.25">
      <c r="A12" s="204"/>
      <c r="B12" s="204"/>
      <c r="C12" s="204"/>
      <c r="D12" s="204"/>
      <c r="E12" s="204"/>
      <c r="F12" s="41"/>
      <c r="G12" s="25"/>
      <c r="H12" s="25"/>
    </row>
    <row r="13" spans="1:8" ht="45.75" customHeight="1" x14ac:dyDescent="0.25">
      <c r="A13" s="214" t="s">
        <v>19</v>
      </c>
      <c r="B13" s="214" t="s">
        <v>3</v>
      </c>
      <c r="C13" s="215" t="s">
        <v>4</v>
      </c>
      <c r="D13" s="215" t="s">
        <v>5</v>
      </c>
      <c r="E13" s="214" t="s">
        <v>46</v>
      </c>
      <c r="F13" s="214" t="s">
        <v>458</v>
      </c>
      <c r="G13" s="214"/>
      <c r="H13" s="214"/>
    </row>
    <row r="14" spans="1:8" ht="0.75" customHeight="1" x14ac:dyDescent="0.25">
      <c r="A14" s="214"/>
      <c r="B14" s="214"/>
      <c r="C14" s="215"/>
      <c r="D14" s="215"/>
      <c r="E14" s="214"/>
      <c r="F14" s="214"/>
      <c r="G14" s="214"/>
      <c r="H14" s="214"/>
    </row>
    <row r="15" spans="1:8" ht="66" customHeight="1" x14ac:dyDescent="0.25">
      <c r="A15" s="214"/>
      <c r="B15" s="214"/>
      <c r="C15" s="215"/>
      <c r="D15" s="215"/>
      <c r="E15" s="214"/>
      <c r="F15" s="39" t="s">
        <v>103</v>
      </c>
      <c r="G15" s="39" t="s">
        <v>104</v>
      </c>
      <c r="H15" s="39" t="s">
        <v>105</v>
      </c>
    </row>
    <row r="16" spans="1:8" ht="131.25" customHeight="1" x14ac:dyDescent="0.25">
      <c r="A16" s="79" t="s">
        <v>480</v>
      </c>
      <c r="B16" s="206" t="s">
        <v>464</v>
      </c>
      <c r="C16" s="206"/>
      <c r="D16" s="206"/>
      <c r="E16" s="206"/>
      <c r="F16" s="206"/>
      <c r="G16" s="206"/>
      <c r="H16" s="206"/>
    </row>
    <row r="17" spans="1:8" s="72" customFormat="1" ht="27.75" customHeight="1" x14ac:dyDescent="0.25">
      <c r="A17" s="27"/>
      <c r="B17" s="96"/>
      <c r="C17" s="96"/>
      <c r="D17" s="96"/>
      <c r="E17" s="96"/>
      <c r="F17" s="96"/>
      <c r="G17" s="96"/>
      <c r="H17" s="96"/>
    </row>
    <row r="18" spans="1:8" ht="89.25" customHeight="1" x14ac:dyDescent="0.25">
      <c r="A18" s="79" t="s">
        <v>18</v>
      </c>
      <c r="B18" s="207" t="s">
        <v>465</v>
      </c>
      <c r="C18" s="207"/>
      <c r="D18" s="207"/>
      <c r="E18" s="207"/>
      <c r="F18" s="207"/>
      <c r="G18" s="207"/>
      <c r="H18" s="207"/>
    </row>
    <row r="19" spans="1:8" ht="44.25" customHeight="1" x14ac:dyDescent="0.25">
      <c r="A19" s="29" t="s">
        <v>481</v>
      </c>
      <c r="B19" s="30" t="s">
        <v>6</v>
      </c>
      <c r="C19" s="158" t="s">
        <v>7</v>
      </c>
      <c r="D19" s="31">
        <v>1</v>
      </c>
      <c r="E19" s="32">
        <v>5000</v>
      </c>
      <c r="F19" s="32">
        <v>4750</v>
      </c>
      <c r="G19" s="32">
        <v>4500</v>
      </c>
      <c r="H19" s="32">
        <v>4250</v>
      </c>
    </row>
    <row r="20" spans="1:8" ht="44.25" customHeight="1" x14ac:dyDescent="0.25">
      <c r="A20" s="29" t="s">
        <v>40</v>
      </c>
      <c r="B20" s="30" t="s">
        <v>8</v>
      </c>
      <c r="C20" s="158" t="s">
        <v>7</v>
      </c>
      <c r="D20" s="31">
        <v>1</v>
      </c>
      <c r="E20" s="32">
        <v>6500</v>
      </c>
      <c r="F20" s="32">
        <v>6175</v>
      </c>
      <c r="G20" s="32">
        <v>5850</v>
      </c>
      <c r="H20" s="32">
        <v>5525</v>
      </c>
    </row>
    <row r="21" spans="1:8" ht="44.25" customHeight="1" x14ac:dyDescent="0.25">
      <c r="A21" s="29" t="s">
        <v>469</v>
      </c>
      <c r="B21" s="30" t="s">
        <v>9</v>
      </c>
      <c r="C21" s="158" t="s">
        <v>7</v>
      </c>
      <c r="D21" s="31">
        <v>1</v>
      </c>
      <c r="E21" s="32">
        <v>7000</v>
      </c>
      <c r="F21" s="32">
        <v>6650</v>
      </c>
      <c r="G21" s="32">
        <v>6300</v>
      </c>
      <c r="H21" s="32">
        <v>5950</v>
      </c>
    </row>
    <row r="22" spans="1:8" ht="44.25" customHeight="1" x14ac:dyDescent="0.25">
      <c r="A22" s="29" t="s">
        <v>470</v>
      </c>
      <c r="B22" s="30" t="s">
        <v>10</v>
      </c>
      <c r="C22" s="158" t="s">
        <v>7</v>
      </c>
      <c r="D22" s="31">
        <v>1</v>
      </c>
      <c r="E22" s="32">
        <v>4500</v>
      </c>
      <c r="F22" s="32">
        <v>4275</v>
      </c>
      <c r="G22" s="32">
        <v>4050</v>
      </c>
      <c r="H22" s="32">
        <v>3825</v>
      </c>
    </row>
    <row r="23" spans="1:8" ht="87.75" customHeight="1" x14ac:dyDescent="0.25">
      <c r="A23" s="79" t="s">
        <v>20</v>
      </c>
      <c r="B23" s="208" t="s">
        <v>466</v>
      </c>
      <c r="C23" s="209"/>
      <c r="D23" s="209"/>
      <c r="E23" s="209"/>
      <c r="F23" s="209"/>
      <c r="G23" s="209"/>
      <c r="H23" s="210"/>
    </row>
    <row r="24" spans="1:8" ht="44.25" customHeight="1" x14ac:dyDescent="0.25">
      <c r="A24" s="29" t="s">
        <v>21</v>
      </c>
      <c r="B24" s="30" t="s">
        <v>6</v>
      </c>
      <c r="C24" s="158" t="s">
        <v>7</v>
      </c>
      <c r="D24" s="31">
        <v>1</v>
      </c>
      <c r="E24" s="32">
        <v>6000</v>
      </c>
      <c r="F24" s="32">
        <v>5035</v>
      </c>
      <c r="G24" s="32">
        <v>4770</v>
      </c>
      <c r="H24" s="32">
        <v>4505</v>
      </c>
    </row>
    <row r="25" spans="1:8" ht="44.25" customHeight="1" x14ac:dyDescent="0.25">
      <c r="A25" s="29" t="s">
        <v>22</v>
      </c>
      <c r="B25" s="30" t="s">
        <v>8</v>
      </c>
      <c r="C25" s="158" t="s">
        <v>7</v>
      </c>
      <c r="D25" s="31">
        <v>1</v>
      </c>
      <c r="E25" s="32">
        <v>7500</v>
      </c>
      <c r="F25" s="32">
        <v>6460</v>
      </c>
      <c r="G25" s="32">
        <v>6120</v>
      </c>
      <c r="H25" s="32">
        <v>5780</v>
      </c>
    </row>
    <row r="26" spans="1:8" ht="44.25" customHeight="1" x14ac:dyDescent="0.25">
      <c r="A26" s="29" t="s">
        <v>471</v>
      </c>
      <c r="B26" s="30" t="s">
        <v>9</v>
      </c>
      <c r="C26" s="158" t="s">
        <v>7</v>
      </c>
      <c r="D26" s="31">
        <v>1</v>
      </c>
      <c r="E26" s="32">
        <v>8000</v>
      </c>
      <c r="F26" s="32">
        <v>6935</v>
      </c>
      <c r="G26" s="32">
        <v>6570</v>
      </c>
      <c r="H26" s="32">
        <v>6205</v>
      </c>
    </row>
    <row r="27" spans="1:8" ht="44.25" customHeight="1" x14ac:dyDescent="0.25">
      <c r="A27" s="29" t="s">
        <v>472</v>
      </c>
      <c r="B27" s="30" t="s">
        <v>10</v>
      </c>
      <c r="C27" s="158" t="s">
        <v>7</v>
      </c>
      <c r="D27" s="31">
        <v>1</v>
      </c>
      <c r="E27" s="32">
        <v>5500</v>
      </c>
      <c r="F27" s="32">
        <v>4560</v>
      </c>
      <c r="G27" s="32">
        <v>4320</v>
      </c>
      <c r="H27" s="32">
        <v>4080</v>
      </c>
    </row>
    <row r="28" spans="1:8" s="72" customFormat="1" ht="89.25" customHeight="1" x14ac:dyDescent="0.25">
      <c r="A28" s="29" t="s">
        <v>473</v>
      </c>
      <c r="B28" s="30" t="s">
        <v>456</v>
      </c>
      <c r="C28" s="158" t="s">
        <v>7</v>
      </c>
      <c r="D28" s="31">
        <v>1</v>
      </c>
      <c r="E28" s="211">
        <v>1000</v>
      </c>
      <c r="F28" s="212"/>
      <c r="G28" s="212"/>
      <c r="H28" s="213"/>
    </row>
    <row r="29" spans="1:8" ht="88.5" customHeight="1" x14ac:dyDescent="0.25">
      <c r="A29" s="79" t="s">
        <v>284</v>
      </c>
      <c r="B29" s="207" t="s">
        <v>467</v>
      </c>
      <c r="C29" s="207"/>
      <c r="D29" s="207"/>
      <c r="E29" s="207"/>
      <c r="F29" s="207"/>
      <c r="G29" s="207"/>
      <c r="H29" s="207"/>
    </row>
    <row r="30" spans="1:8" ht="45" customHeight="1" x14ac:dyDescent="0.25">
      <c r="A30" s="29" t="s">
        <v>285</v>
      </c>
      <c r="B30" s="30" t="s">
        <v>6</v>
      </c>
      <c r="C30" s="158" t="s">
        <v>7</v>
      </c>
      <c r="D30" s="31">
        <v>1</v>
      </c>
      <c r="E30" s="32">
        <v>4500</v>
      </c>
      <c r="F30" s="32">
        <v>4275</v>
      </c>
      <c r="G30" s="32">
        <v>4050</v>
      </c>
      <c r="H30" s="32">
        <v>3825</v>
      </c>
    </row>
    <row r="31" spans="1:8" ht="45" customHeight="1" x14ac:dyDescent="0.25">
      <c r="A31" s="29" t="s">
        <v>286</v>
      </c>
      <c r="B31" s="30" t="s">
        <v>8</v>
      </c>
      <c r="C31" s="158" t="s">
        <v>7</v>
      </c>
      <c r="D31" s="31">
        <v>1</v>
      </c>
      <c r="E31" s="32">
        <v>5700</v>
      </c>
      <c r="F31" s="32">
        <v>5415</v>
      </c>
      <c r="G31" s="32">
        <v>5130</v>
      </c>
      <c r="H31" s="32">
        <v>4845</v>
      </c>
    </row>
    <row r="32" spans="1:8" ht="45" customHeight="1" x14ac:dyDescent="0.25">
      <c r="A32" s="29" t="s">
        <v>287</v>
      </c>
      <c r="B32" s="30" t="s">
        <v>9</v>
      </c>
      <c r="C32" s="158" t="s">
        <v>7</v>
      </c>
      <c r="D32" s="31">
        <v>1</v>
      </c>
      <c r="E32" s="32">
        <v>6500</v>
      </c>
      <c r="F32" s="32">
        <v>6175</v>
      </c>
      <c r="G32" s="32">
        <v>5850</v>
      </c>
      <c r="H32" s="32">
        <v>5525</v>
      </c>
    </row>
    <row r="33" spans="1:11" ht="52.5" customHeight="1" x14ac:dyDescent="0.25">
      <c r="A33" s="29" t="s">
        <v>288</v>
      </c>
      <c r="B33" s="30" t="s">
        <v>10</v>
      </c>
      <c r="C33" s="158" t="s">
        <v>7</v>
      </c>
      <c r="D33" s="31">
        <v>1</v>
      </c>
      <c r="E33" s="32">
        <v>4000</v>
      </c>
      <c r="F33" s="32">
        <v>3800</v>
      </c>
      <c r="G33" s="32">
        <v>3600</v>
      </c>
      <c r="H33" s="32">
        <v>3400</v>
      </c>
    </row>
    <row r="34" spans="1:11" ht="87.75" customHeight="1" x14ac:dyDescent="0.25">
      <c r="A34" s="79" t="s">
        <v>301</v>
      </c>
      <c r="B34" s="207" t="s">
        <v>468</v>
      </c>
      <c r="C34" s="207"/>
      <c r="D34" s="207"/>
      <c r="E34" s="207"/>
      <c r="F34" s="207"/>
      <c r="G34" s="207"/>
      <c r="H34" s="207"/>
    </row>
    <row r="35" spans="1:11" ht="44.25" customHeight="1" x14ac:dyDescent="0.25">
      <c r="A35" s="29" t="s">
        <v>302</v>
      </c>
      <c r="B35" s="30" t="s">
        <v>6</v>
      </c>
      <c r="C35" s="158" t="s">
        <v>7</v>
      </c>
      <c r="D35" s="31">
        <v>1</v>
      </c>
      <c r="E35" s="32">
        <v>5000</v>
      </c>
      <c r="F35" s="32">
        <v>4465</v>
      </c>
      <c r="G35" s="32">
        <v>4230</v>
      </c>
      <c r="H35" s="32">
        <v>3995</v>
      </c>
    </row>
    <row r="36" spans="1:11" ht="44.25" customHeight="1" x14ac:dyDescent="0.25">
      <c r="A36" s="29" t="s">
        <v>303</v>
      </c>
      <c r="B36" s="30" t="s">
        <v>8</v>
      </c>
      <c r="C36" s="158" t="s">
        <v>7</v>
      </c>
      <c r="D36" s="31">
        <v>1</v>
      </c>
      <c r="E36" s="32">
        <v>6200</v>
      </c>
      <c r="F36" s="32">
        <v>5605</v>
      </c>
      <c r="G36" s="32">
        <v>5310</v>
      </c>
      <c r="H36" s="32">
        <v>5015</v>
      </c>
    </row>
    <row r="37" spans="1:11" ht="44.25" customHeight="1" x14ac:dyDescent="0.25">
      <c r="A37" s="29" t="s">
        <v>304</v>
      </c>
      <c r="B37" s="30" t="s">
        <v>9</v>
      </c>
      <c r="C37" s="158" t="s">
        <v>7</v>
      </c>
      <c r="D37" s="31">
        <v>1</v>
      </c>
      <c r="E37" s="32">
        <v>7000</v>
      </c>
      <c r="F37" s="32">
        <v>6365</v>
      </c>
      <c r="G37" s="32">
        <v>6030</v>
      </c>
      <c r="H37" s="32">
        <v>5695</v>
      </c>
    </row>
    <row r="38" spans="1:11" ht="44.25" customHeight="1" x14ac:dyDescent="0.25">
      <c r="A38" s="29" t="s">
        <v>305</v>
      </c>
      <c r="B38" s="30" t="s">
        <v>10</v>
      </c>
      <c r="C38" s="158" t="s">
        <v>7</v>
      </c>
      <c r="D38" s="31">
        <v>1</v>
      </c>
      <c r="E38" s="32">
        <v>4500</v>
      </c>
      <c r="F38" s="32">
        <v>3990</v>
      </c>
      <c r="G38" s="32">
        <v>3780</v>
      </c>
      <c r="H38" s="32">
        <v>3570</v>
      </c>
    </row>
    <row r="39" spans="1:11" ht="87" customHeight="1" x14ac:dyDescent="0.25">
      <c r="A39" s="29" t="s">
        <v>482</v>
      </c>
      <c r="B39" s="30" t="s">
        <v>456</v>
      </c>
      <c r="C39" s="158" t="s">
        <v>7</v>
      </c>
      <c r="D39" s="31">
        <v>1</v>
      </c>
      <c r="E39" s="211">
        <v>500</v>
      </c>
      <c r="F39" s="212"/>
      <c r="G39" s="212"/>
      <c r="H39" s="213"/>
    </row>
    <row r="40" spans="1:11" s="25" customFormat="1" ht="72.75" hidden="1" customHeight="1" x14ac:dyDescent="0.25">
      <c r="A40" s="216"/>
      <c r="B40" s="216"/>
      <c r="C40" s="216"/>
      <c r="D40" s="216"/>
      <c r="E40" s="216"/>
      <c r="F40" s="216"/>
      <c r="G40" s="216"/>
      <c r="H40" s="33"/>
      <c r="I40" s="33"/>
      <c r="J40" s="33"/>
      <c r="K40" s="33"/>
    </row>
    <row r="41" spans="1:11" s="83" customFormat="1" ht="90.75" hidden="1" customHeight="1" x14ac:dyDescent="0.25">
      <c r="A41" s="95" t="s">
        <v>19</v>
      </c>
      <c r="B41" s="95" t="s">
        <v>3</v>
      </c>
      <c r="C41" s="95" t="s">
        <v>4</v>
      </c>
      <c r="D41" s="95" t="s">
        <v>5</v>
      </c>
      <c r="E41" s="214" t="s">
        <v>46</v>
      </c>
      <c r="F41" s="214"/>
      <c r="G41" s="214"/>
      <c r="H41" s="214"/>
      <c r="I41" s="71"/>
      <c r="J41" s="71"/>
      <c r="K41" s="71"/>
    </row>
    <row r="42" spans="1:11" s="1" customFormat="1" ht="91.5" customHeight="1" x14ac:dyDescent="0.25">
      <c r="A42" s="84" t="s">
        <v>483</v>
      </c>
      <c r="B42" s="206" t="s">
        <v>362</v>
      </c>
      <c r="C42" s="206"/>
      <c r="D42" s="206"/>
      <c r="E42" s="206"/>
      <c r="F42" s="206"/>
      <c r="G42" s="206"/>
      <c r="H42" s="206"/>
    </row>
    <row r="43" spans="1:11" s="25" customFormat="1" ht="42.75" customHeight="1" x14ac:dyDescent="0.25">
      <c r="A43" s="29" t="s">
        <v>484</v>
      </c>
      <c r="B43" s="85" t="s">
        <v>252</v>
      </c>
      <c r="C43" s="158" t="s">
        <v>7</v>
      </c>
      <c r="D43" s="31">
        <v>1</v>
      </c>
      <c r="E43" s="201">
        <v>150</v>
      </c>
      <c r="F43" s="201"/>
      <c r="G43" s="201"/>
      <c r="H43" s="201"/>
      <c r="I43" s="33"/>
      <c r="J43" s="33"/>
      <c r="K43" s="33"/>
    </row>
    <row r="44" spans="1:11" s="25" customFormat="1" ht="179.25" customHeight="1" x14ac:dyDescent="0.25">
      <c r="A44" s="29" t="s">
        <v>485</v>
      </c>
      <c r="B44" s="85" t="s">
        <v>255</v>
      </c>
      <c r="C44" s="158" t="s">
        <v>7</v>
      </c>
      <c r="D44" s="31">
        <v>1.5</v>
      </c>
      <c r="E44" s="201">
        <v>200</v>
      </c>
      <c r="F44" s="201"/>
      <c r="G44" s="201"/>
      <c r="H44" s="201"/>
      <c r="I44" s="33"/>
      <c r="J44" s="33"/>
      <c r="K44" s="33"/>
    </row>
    <row r="45" spans="1:11" s="25" customFormat="1" ht="173.25" customHeight="1" x14ac:dyDescent="0.25">
      <c r="A45" s="29" t="s">
        <v>486</v>
      </c>
      <c r="B45" s="85" t="s">
        <v>555</v>
      </c>
      <c r="C45" s="158" t="s">
        <v>7</v>
      </c>
      <c r="D45" s="31">
        <v>1</v>
      </c>
      <c r="E45" s="201">
        <v>80</v>
      </c>
      <c r="F45" s="201"/>
      <c r="G45" s="201"/>
      <c r="H45" s="201"/>
      <c r="I45" s="33"/>
      <c r="J45" s="33"/>
      <c r="K45" s="33"/>
    </row>
    <row r="46" spans="1:11" s="25" customFormat="1" ht="83.25" customHeight="1" x14ac:dyDescent="0.25">
      <c r="A46" s="29" t="s">
        <v>487</v>
      </c>
      <c r="B46" s="85" t="s">
        <v>633</v>
      </c>
      <c r="C46" s="158" t="s">
        <v>7</v>
      </c>
      <c r="D46" s="31">
        <v>1</v>
      </c>
      <c r="E46" s="201">
        <v>50</v>
      </c>
      <c r="F46" s="201"/>
      <c r="G46" s="201"/>
      <c r="H46" s="201"/>
      <c r="I46" s="33"/>
      <c r="J46" s="33"/>
      <c r="K46" s="33"/>
    </row>
    <row r="47" spans="1:11" s="25" customFormat="1" ht="44.25" customHeight="1" x14ac:dyDescent="0.25">
      <c r="A47" s="29"/>
      <c r="B47" s="198" t="s">
        <v>394</v>
      </c>
      <c r="C47" s="199"/>
      <c r="D47" s="199"/>
      <c r="E47" s="199"/>
      <c r="F47" s="199"/>
      <c r="G47" s="199"/>
      <c r="H47" s="200"/>
      <c r="I47" s="33"/>
      <c r="J47" s="33"/>
      <c r="K47" s="33"/>
    </row>
    <row r="48" spans="1:11" ht="84" x14ac:dyDescent="0.25">
      <c r="A48" s="29" t="s">
        <v>532</v>
      </c>
      <c r="B48" s="30" t="s">
        <v>616</v>
      </c>
      <c r="C48" s="158" t="s">
        <v>127</v>
      </c>
      <c r="D48" s="31">
        <v>1</v>
      </c>
      <c r="E48" s="201">
        <v>1000</v>
      </c>
      <c r="F48" s="201"/>
      <c r="G48" s="201"/>
      <c r="H48" s="201"/>
    </row>
    <row r="49" spans="1:8" ht="84" customHeight="1" x14ac:dyDescent="0.25">
      <c r="A49" s="29" t="s">
        <v>533</v>
      </c>
      <c r="B49" s="30" t="s">
        <v>617</v>
      </c>
      <c r="C49" s="158" t="s">
        <v>127</v>
      </c>
      <c r="D49" s="31">
        <v>1</v>
      </c>
      <c r="E49" s="201">
        <v>1200</v>
      </c>
      <c r="F49" s="201"/>
      <c r="G49" s="201"/>
      <c r="H49" s="201"/>
    </row>
    <row r="50" spans="1:8" ht="84" customHeight="1" x14ac:dyDescent="0.25">
      <c r="A50" s="29" t="s">
        <v>534</v>
      </c>
      <c r="B50" s="30" t="s">
        <v>618</v>
      </c>
      <c r="C50" s="158" t="s">
        <v>127</v>
      </c>
      <c r="D50" s="31">
        <v>1</v>
      </c>
      <c r="E50" s="201">
        <v>1900</v>
      </c>
      <c r="F50" s="201"/>
      <c r="G50" s="201"/>
      <c r="H50" s="201"/>
    </row>
    <row r="51" spans="1:8" ht="84" x14ac:dyDescent="0.25">
      <c r="A51" s="29" t="s">
        <v>535</v>
      </c>
      <c r="B51" s="30" t="s">
        <v>611</v>
      </c>
      <c r="C51" s="158" t="s">
        <v>127</v>
      </c>
      <c r="D51" s="31">
        <v>1</v>
      </c>
      <c r="E51" s="201">
        <v>2200</v>
      </c>
      <c r="F51" s="201"/>
      <c r="G51" s="201"/>
      <c r="H51" s="201"/>
    </row>
    <row r="52" spans="1:8" ht="126" x14ac:dyDescent="0.25">
      <c r="A52" s="29" t="s">
        <v>619</v>
      </c>
      <c r="B52" s="30" t="s">
        <v>620</v>
      </c>
      <c r="C52" s="158" t="s">
        <v>108</v>
      </c>
      <c r="D52" s="31">
        <v>45</v>
      </c>
      <c r="E52" s="201">
        <v>250</v>
      </c>
      <c r="F52" s="201"/>
      <c r="G52" s="201"/>
      <c r="H52" s="201"/>
    </row>
  </sheetData>
  <mergeCells count="36">
    <mergeCell ref="E43:H43"/>
    <mergeCell ref="E44:H44"/>
    <mergeCell ref="E45:H45"/>
    <mergeCell ref="E46:H46"/>
    <mergeCell ref="B29:H29"/>
    <mergeCell ref="B34:H34"/>
    <mergeCell ref="A40:G40"/>
    <mergeCell ref="E39:H39"/>
    <mergeCell ref="B42:H42"/>
    <mergeCell ref="E41:H41"/>
    <mergeCell ref="B13:B15"/>
    <mergeCell ref="C13:C15"/>
    <mergeCell ref="D13:D15"/>
    <mergeCell ref="E13:E15"/>
    <mergeCell ref="F13:H14"/>
    <mergeCell ref="E52:H52"/>
    <mergeCell ref="F1:H1"/>
    <mergeCell ref="F3:H3"/>
    <mergeCell ref="F4:H4"/>
    <mergeCell ref="F5:H5"/>
    <mergeCell ref="A7:H7"/>
    <mergeCell ref="F2:H2"/>
    <mergeCell ref="B16:H16"/>
    <mergeCell ref="B18:H18"/>
    <mergeCell ref="B23:H23"/>
    <mergeCell ref="E28:H28"/>
    <mergeCell ref="A8:H8"/>
    <mergeCell ref="A9:H9"/>
    <mergeCell ref="A11:H11"/>
    <mergeCell ref="A12:E12"/>
    <mergeCell ref="A13:A15"/>
    <mergeCell ref="B47:H47"/>
    <mergeCell ref="E48:H48"/>
    <mergeCell ref="E49:H49"/>
    <mergeCell ref="E50:H50"/>
    <mergeCell ref="E51:H51"/>
  </mergeCells>
  <printOptions horizontalCentered="1"/>
  <pageMargins left="0.23622047244094491" right="0.23622047244094491" top="0.35433070866141736" bottom="0.19685039370078741" header="0.31496062992125984" footer="0.31496062992125984"/>
  <pageSetup paperSize="9" scale="24" orientation="portrait" r:id="rId1"/>
  <headerFooter>
    <oddFooter xml:space="preserve">&amp;R&amp;22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116"/>
  <sheetViews>
    <sheetView view="pageBreakPreview" topLeftCell="A85" zoomScale="60" zoomScaleNormal="90" workbookViewId="0">
      <selection activeCell="J19" sqref="J19"/>
    </sheetView>
  </sheetViews>
  <sheetFormatPr defaultRowHeight="35.25" x14ac:dyDescent="0.25"/>
  <cols>
    <col min="1" max="1" width="18.5703125" style="2" customWidth="1"/>
    <col min="2" max="2" width="169.28515625" style="21" customWidth="1"/>
    <col min="3" max="3" width="31.85546875" style="1" customWidth="1"/>
    <col min="4" max="4" width="20.28515625" style="1" customWidth="1"/>
    <col min="5" max="5" width="35.42578125" style="1" customWidth="1"/>
    <col min="6" max="6" width="9.140625" style="1"/>
    <col min="7" max="7" width="22.42578125" style="1" customWidth="1"/>
    <col min="8" max="12" width="9.140625" style="1"/>
    <col min="13" max="13" width="15.5703125" style="1" bestFit="1" customWidth="1"/>
    <col min="14" max="16384" width="9.140625" style="1"/>
  </cols>
  <sheetData>
    <row r="1" spans="1:5" ht="105" customHeight="1" x14ac:dyDescent="0.25">
      <c r="A1" s="51" t="s">
        <v>2</v>
      </c>
      <c r="B1" s="46" t="s">
        <v>3</v>
      </c>
      <c r="C1" s="47" t="s">
        <v>4</v>
      </c>
      <c r="D1" s="47" t="s">
        <v>5</v>
      </c>
      <c r="E1" s="10" t="s">
        <v>46</v>
      </c>
    </row>
    <row r="2" spans="1:5" ht="45.75" customHeight="1" x14ac:dyDescent="0.25">
      <c r="A2" s="3"/>
      <c r="B2" s="217" t="s">
        <v>635</v>
      </c>
      <c r="C2" s="218"/>
      <c r="D2" s="218"/>
      <c r="E2" s="219"/>
    </row>
    <row r="3" spans="1:5" ht="46.5" customHeight="1" x14ac:dyDescent="0.25">
      <c r="A3" s="3" t="s">
        <v>636</v>
      </c>
      <c r="B3" s="9" t="s">
        <v>639</v>
      </c>
      <c r="C3" s="138" t="s">
        <v>108</v>
      </c>
      <c r="D3" s="5">
        <v>75</v>
      </c>
      <c r="E3" s="157">
        <v>200</v>
      </c>
    </row>
    <row r="4" spans="1:5" ht="46.5" customHeight="1" x14ac:dyDescent="0.25">
      <c r="A4" s="3" t="s">
        <v>637</v>
      </c>
      <c r="B4" s="9" t="s">
        <v>640</v>
      </c>
      <c r="C4" s="138" t="s">
        <v>108</v>
      </c>
      <c r="D4" s="5">
        <v>75</v>
      </c>
      <c r="E4" s="157">
        <v>250</v>
      </c>
    </row>
    <row r="5" spans="1:5" ht="45.75" customHeight="1" x14ac:dyDescent="0.25">
      <c r="A5" s="3" t="s">
        <v>638</v>
      </c>
      <c r="B5" s="9" t="s">
        <v>252</v>
      </c>
      <c r="C5" s="138" t="s">
        <v>108</v>
      </c>
      <c r="D5" s="5">
        <v>75</v>
      </c>
      <c r="E5" s="157">
        <v>300</v>
      </c>
    </row>
    <row r="6" spans="1:5" ht="45.75" customHeight="1" x14ac:dyDescent="0.25">
      <c r="A6" s="3" t="s">
        <v>644</v>
      </c>
      <c r="B6" s="9" t="s">
        <v>634</v>
      </c>
      <c r="C6" s="138" t="s">
        <v>108</v>
      </c>
      <c r="D6" s="5">
        <v>75</v>
      </c>
      <c r="E6" s="157">
        <v>50</v>
      </c>
    </row>
    <row r="7" spans="1:5" ht="36.75" customHeight="1" x14ac:dyDescent="0.25">
      <c r="A7" s="233" t="s">
        <v>488</v>
      </c>
      <c r="B7" s="241" t="s">
        <v>649</v>
      </c>
      <c r="C7" s="242"/>
      <c r="D7" s="242"/>
      <c r="E7" s="243"/>
    </row>
    <row r="8" spans="1:5" ht="46.5" customHeight="1" x14ac:dyDescent="0.25">
      <c r="A8" s="234"/>
      <c r="B8" s="244"/>
      <c r="C8" s="245"/>
      <c r="D8" s="245"/>
      <c r="E8" s="246"/>
    </row>
    <row r="9" spans="1:5" ht="46.5" customHeight="1" x14ac:dyDescent="0.25">
      <c r="A9" s="3" t="s">
        <v>489</v>
      </c>
      <c r="B9" s="9" t="s">
        <v>49</v>
      </c>
      <c r="C9" s="138" t="s">
        <v>7</v>
      </c>
      <c r="D9" s="5">
        <v>1</v>
      </c>
      <c r="E9" s="50">
        <v>1800</v>
      </c>
    </row>
    <row r="10" spans="1:5" ht="46.5" customHeight="1" x14ac:dyDescent="0.25">
      <c r="A10" s="3" t="s">
        <v>490</v>
      </c>
      <c r="B10" s="9" t="s">
        <v>548</v>
      </c>
      <c r="C10" s="247" t="s">
        <v>267</v>
      </c>
      <c r="D10" s="247"/>
      <c r="E10" s="247"/>
    </row>
    <row r="11" spans="1:5" ht="46.5" customHeight="1" x14ac:dyDescent="0.25">
      <c r="A11" s="3" t="s">
        <v>491</v>
      </c>
      <c r="B11" s="9" t="s">
        <v>50</v>
      </c>
      <c r="C11" s="138" t="s">
        <v>7</v>
      </c>
      <c r="D11" s="5">
        <v>1</v>
      </c>
      <c r="E11" s="50">
        <v>2000</v>
      </c>
    </row>
    <row r="12" spans="1:5" ht="46.5" customHeight="1" x14ac:dyDescent="0.25">
      <c r="A12" s="3" t="s">
        <v>492</v>
      </c>
      <c r="B12" s="9" t="s">
        <v>275</v>
      </c>
      <c r="C12" s="138" t="s">
        <v>7</v>
      </c>
      <c r="D12" s="5">
        <v>1</v>
      </c>
      <c r="E12" s="50">
        <v>11700</v>
      </c>
    </row>
    <row r="13" spans="1:5" ht="46.5" customHeight="1" x14ac:dyDescent="0.25">
      <c r="A13" s="3" t="s">
        <v>493</v>
      </c>
      <c r="B13" s="11" t="s">
        <v>550</v>
      </c>
      <c r="C13" s="149" t="s">
        <v>7</v>
      </c>
      <c r="D13" s="12">
        <v>1</v>
      </c>
      <c r="E13" s="13">
        <v>850</v>
      </c>
    </row>
    <row r="14" spans="1:5" ht="46.5" customHeight="1" x14ac:dyDescent="0.25">
      <c r="A14" s="3" t="s">
        <v>494</v>
      </c>
      <c r="B14" s="11" t="s">
        <v>551</v>
      </c>
      <c r="C14" s="247" t="s">
        <v>267</v>
      </c>
      <c r="D14" s="247"/>
      <c r="E14" s="247"/>
    </row>
    <row r="15" spans="1:5" ht="46.5" customHeight="1" x14ac:dyDescent="0.25">
      <c r="A15" s="3" t="s">
        <v>495</v>
      </c>
      <c r="B15" s="137" t="s">
        <v>589</v>
      </c>
      <c r="C15" s="149" t="s">
        <v>7</v>
      </c>
      <c r="D15" s="12">
        <v>1</v>
      </c>
      <c r="E15" s="13">
        <v>500</v>
      </c>
    </row>
    <row r="16" spans="1:5" ht="46.5" customHeight="1" x14ac:dyDescent="0.25">
      <c r="A16" s="3" t="s">
        <v>496</v>
      </c>
      <c r="B16" s="9" t="s">
        <v>456</v>
      </c>
      <c r="C16" s="138" t="s">
        <v>7</v>
      </c>
      <c r="D16" s="4">
        <v>1</v>
      </c>
      <c r="E16" s="76">
        <v>400</v>
      </c>
    </row>
    <row r="17" spans="1:5" ht="46.5" customHeight="1" x14ac:dyDescent="0.25">
      <c r="A17" s="3" t="s">
        <v>497</v>
      </c>
      <c r="B17" s="14" t="s">
        <v>75</v>
      </c>
      <c r="C17" s="150" t="s">
        <v>7</v>
      </c>
      <c r="D17" s="15">
        <v>1</v>
      </c>
      <c r="E17" s="16">
        <v>900</v>
      </c>
    </row>
    <row r="18" spans="1:5" ht="46.5" customHeight="1" x14ac:dyDescent="0.25">
      <c r="A18" s="3" t="s">
        <v>498</v>
      </c>
      <c r="B18" s="6" t="s">
        <v>188</v>
      </c>
      <c r="C18" s="247" t="s">
        <v>267</v>
      </c>
      <c r="D18" s="247"/>
      <c r="E18" s="247"/>
    </row>
    <row r="19" spans="1:5" ht="73.5" customHeight="1" x14ac:dyDescent="0.25">
      <c r="A19" s="3" t="s">
        <v>536</v>
      </c>
      <c r="B19" s="43" t="s">
        <v>74</v>
      </c>
      <c r="C19" s="166" t="s">
        <v>73</v>
      </c>
      <c r="D19" s="167">
        <v>1</v>
      </c>
      <c r="E19" s="168">
        <v>60000</v>
      </c>
    </row>
    <row r="20" spans="1:5" ht="45" customHeight="1" x14ac:dyDescent="0.25">
      <c r="A20" s="3" t="s">
        <v>537</v>
      </c>
      <c r="B20" s="43" t="s">
        <v>17</v>
      </c>
      <c r="C20" s="169" t="s">
        <v>73</v>
      </c>
      <c r="D20" s="167">
        <v>1</v>
      </c>
      <c r="E20" s="168">
        <v>20000</v>
      </c>
    </row>
    <row r="21" spans="1:5" ht="45" customHeight="1" x14ac:dyDescent="0.25">
      <c r="A21" s="3" t="s">
        <v>538</v>
      </c>
      <c r="B21" s="6" t="s">
        <v>621</v>
      </c>
      <c r="C21" s="138" t="s">
        <v>625</v>
      </c>
      <c r="D21" s="4">
        <v>1</v>
      </c>
      <c r="E21" s="152">
        <v>11000</v>
      </c>
    </row>
    <row r="22" spans="1:5" ht="45" customHeight="1" x14ac:dyDescent="0.25">
      <c r="A22" s="3" t="s">
        <v>539</v>
      </c>
      <c r="B22" s="6" t="s">
        <v>622</v>
      </c>
      <c r="C22" s="138" t="s">
        <v>625</v>
      </c>
      <c r="D22" s="4">
        <v>1</v>
      </c>
      <c r="E22" s="152">
        <v>16000</v>
      </c>
    </row>
    <row r="23" spans="1:5" ht="45" hidden="1" customHeight="1" x14ac:dyDescent="0.25">
      <c r="A23" s="3" t="s">
        <v>540</v>
      </c>
      <c r="B23" s="6" t="s">
        <v>429</v>
      </c>
      <c r="C23" s="138" t="s">
        <v>44</v>
      </c>
      <c r="D23" s="4">
        <v>1</v>
      </c>
      <c r="E23" s="152">
        <v>120000</v>
      </c>
    </row>
    <row r="24" spans="1:5" ht="57" customHeight="1" x14ac:dyDescent="0.25">
      <c r="A24" s="3" t="s">
        <v>540</v>
      </c>
      <c r="B24" s="6" t="s">
        <v>621</v>
      </c>
      <c r="C24" s="248" t="s">
        <v>624</v>
      </c>
      <c r="D24" s="249"/>
      <c r="E24" s="152">
        <v>8000</v>
      </c>
    </row>
    <row r="25" spans="1:5" ht="76.5" customHeight="1" x14ac:dyDescent="0.25">
      <c r="A25" s="3" t="s">
        <v>549</v>
      </c>
      <c r="B25" s="6" t="s">
        <v>622</v>
      </c>
      <c r="C25" s="250"/>
      <c r="D25" s="251"/>
      <c r="E25" s="152">
        <v>10000</v>
      </c>
    </row>
    <row r="26" spans="1:5" ht="70.5" customHeight="1" x14ac:dyDescent="0.25">
      <c r="A26" s="81" t="s">
        <v>23</v>
      </c>
      <c r="B26" s="238" t="s">
        <v>650</v>
      </c>
      <c r="C26" s="239"/>
      <c r="D26" s="239"/>
      <c r="E26" s="240"/>
    </row>
    <row r="27" spans="1:5" ht="89.25" customHeight="1" x14ac:dyDescent="0.25">
      <c r="A27" s="3" t="s">
        <v>24</v>
      </c>
      <c r="B27" s="6" t="s">
        <v>341</v>
      </c>
      <c r="C27" s="94" t="s">
        <v>15</v>
      </c>
      <c r="D27" s="7">
        <v>1</v>
      </c>
      <c r="E27" s="48">
        <v>1100</v>
      </c>
    </row>
    <row r="28" spans="1:5" ht="89.25" customHeight="1" x14ac:dyDescent="0.25">
      <c r="A28" s="3" t="s">
        <v>25</v>
      </c>
      <c r="B28" s="6" t="s">
        <v>342</v>
      </c>
      <c r="C28" s="94" t="s">
        <v>15</v>
      </c>
      <c r="D28" s="7">
        <v>1</v>
      </c>
      <c r="E28" s="48">
        <v>1600</v>
      </c>
    </row>
    <row r="29" spans="1:5" ht="89.25" customHeight="1" x14ac:dyDescent="0.25">
      <c r="A29" s="3" t="s">
        <v>26</v>
      </c>
      <c r="B29" s="6" t="s">
        <v>343</v>
      </c>
      <c r="C29" s="94" t="s">
        <v>15</v>
      </c>
      <c r="D29" s="7">
        <v>1</v>
      </c>
      <c r="E29" s="48">
        <v>2600</v>
      </c>
    </row>
    <row r="30" spans="1:5" ht="89.25" customHeight="1" x14ac:dyDescent="0.25">
      <c r="A30" s="3" t="s">
        <v>27</v>
      </c>
      <c r="B30" s="6" t="s">
        <v>344</v>
      </c>
      <c r="C30" s="94" t="s">
        <v>15</v>
      </c>
      <c r="D30" s="7">
        <v>1</v>
      </c>
      <c r="E30" s="48">
        <v>3100</v>
      </c>
    </row>
    <row r="31" spans="1:5" ht="89.25" customHeight="1" x14ac:dyDescent="0.25">
      <c r="A31" s="3" t="s">
        <v>28</v>
      </c>
      <c r="B31" s="6" t="s">
        <v>459</v>
      </c>
      <c r="C31" s="94" t="s">
        <v>15</v>
      </c>
      <c r="D31" s="7">
        <v>1</v>
      </c>
      <c r="E31" s="48">
        <v>3600</v>
      </c>
    </row>
    <row r="32" spans="1:5" ht="89.25" customHeight="1" x14ac:dyDescent="0.25">
      <c r="A32" s="3" t="s">
        <v>29</v>
      </c>
      <c r="B32" s="6" t="s">
        <v>346</v>
      </c>
      <c r="C32" s="94" t="s">
        <v>7</v>
      </c>
      <c r="D32" s="7">
        <v>1</v>
      </c>
      <c r="E32" s="48">
        <v>200</v>
      </c>
    </row>
    <row r="33" spans="1:5" ht="70.5" customHeight="1" x14ac:dyDescent="0.25">
      <c r="A33" s="81" t="s">
        <v>30</v>
      </c>
      <c r="B33" s="238" t="s">
        <v>651</v>
      </c>
      <c r="C33" s="239"/>
      <c r="D33" s="239"/>
      <c r="E33" s="240"/>
    </row>
    <row r="34" spans="1:5" ht="45" customHeight="1" x14ac:dyDescent="0.25">
      <c r="A34" s="3" t="s">
        <v>31</v>
      </c>
      <c r="B34" s="217" t="s">
        <v>403</v>
      </c>
      <c r="C34" s="218"/>
      <c r="D34" s="218"/>
      <c r="E34" s="219"/>
    </row>
    <row r="35" spans="1:5" ht="45" customHeight="1" x14ac:dyDescent="0.25">
      <c r="A35" s="3" t="s">
        <v>64</v>
      </c>
      <c r="B35" s="77" t="s">
        <v>455</v>
      </c>
      <c r="C35" s="138" t="s">
        <v>7</v>
      </c>
      <c r="D35" s="5">
        <v>1</v>
      </c>
      <c r="E35" s="76">
        <v>90</v>
      </c>
    </row>
    <row r="36" spans="1:5" ht="45" customHeight="1" x14ac:dyDescent="0.25">
      <c r="A36" s="3" t="s">
        <v>65</v>
      </c>
      <c r="B36" s="77" t="s">
        <v>350</v>
      </c>
      <c r="C36" s="138" t="s">
        <v>7</v>
      </c>
      <c r="D36" s="5">
        <v>1</v>
      </c>
      <c r="E36" s="98">
        <v>160</v>
      </c>
    </row>
    <row r="37" spans="1:5" ht="45" customHeight="1" x14ac:dyDescent="0.25">
      <c r="A37" s="3" t="s">
        <v>228</v>
      </c>
      <c r="B37" s="77" t="s">
        <v>543</v>
      </c>
      <c r="C37" s="138" t="s">
        <v>7</v>
      </c>
      <c r="D37" s="5">
        <v>1</v>
      </c>
      <c r="E37" s="98">
        <v>210</v>
      </c>
    </row>
    <row r="38" spans="1:5" ht="45" customHeight="1" x14ac:dyDescent="0.25">
      <c r="A38" s="3" t="s">
        <v>229</v>
      </c>
      <c r="B38" s="77" t="s">
        <v>542</v>
      </c>
      <c r="C38" s="138" t="s">
        <v>44</v>
      </c>
      <c r="D38" s="5">
        <v>1</v>
      </c>
      <c r="E38" s="97">
        <v>100</v>
      </c>
    </row>
    <row r="39" spans="1:5" ht="45" customHeight="1" x14ac:dyDescent="0.25">
      <c r="A39" s="3" t="s">
        <v>541</v>
      </c>
      <c r="B39" s="6" t="s">
        <v>404</v>
      </c>
      <c r="C39" s="138" t="s">
        <v>15</v>
      </c>
      <c r="D39" s="4">
        <v>1</v>
      </c>
      <c r="E39" s="76">
        <v>300</v>
      </c>
    </row>
    <row r="40" spans="1:5" ht="45" customHeight="1" x14ac:dyDescent="0.25">
      <c r="A40" s="3" t="s">
        <v>544</v>
      </c>
      <c r="B40" s="6" t="s">
        <v>404</v>
      </c>
      <c r="C40" s="138" t="s">
        <v>7</v>
      </c>
      <c r="D40" s="5">
        <v>1</v>
      </c>
      <c r="E40" s="76">
        <v>80</v>
      </c>
    </row>
    <row r="41" spans="1:5" ht="45" customHeight="1" x14ac:dyDescent="0.25">
      <c r="A41" s="3" t="s">
        <v>586</v>
      </c>
      <c r="B41" s="6" t="s">
        <v>587</v>
      </c>
      <c r="C41" s="138" t="s">
        <v>7</v>
      </c>
      <c r="D41" s="5">
        <v>1</v>
      </c>
      <c r="E41" s="139">
        <v>50</v>
      </c>
    </row>
    <row r="42" spans="1:5" ht="45" customHeight="1" x14ac:dyDescent="0.25">
      <c r="A42" s="3" t="s">
        <v>32</v>
      </c>
      <c r="B42" s="217" t="s">
        <v>402</v>
      </c>
      <c r="C42" s="218"/>
      <c r="D42" s="218"/>
      <c r="E42" s="219"/>
    </row>
    <row r="43" spans="1:5" ht="44.25" customHeight="1" x14ac:dyDescent="0.25">
      <c r="A43" s="3" t="s">
        <v>66</v>
      </c>
      <c r="B43" s="44" t="s">
        <v>427</v>
      </c>
      <c r="C43" s="138" t="s">
        <v>7</v>
      </c>
      <c r="D43" s="5">
        <v>1</v>
      </c>
      <c r="E43" s="45">
        <v>50</v>
      </c>
    </row>
    <row r="44" spans="1:5" ht="44.25" customHeight="1" x14ac:dyDescent="0.25">
      <c r="A44" s="3" t="s">
        <v>67</v>
      </c>
      <c r="B44" s="44" t="s">
        <v>427</v>
      </c>
      <c r="C44" s="138" t="s">
        <v>51</v>
      </c>
      <c r="D44" s="5">
        <v>1</v>
      </c>
      <c r="E44" s="45">
        <v>300</v>
      </c>
    </row>
    <row r="45" spans="1:5" ht="44.25" customHeight="1" x14ac:dyDescent="0.25">
      <c r="A45" s="3" t="s">
        <v>68</v>
      </c>
      <c r="B45" s="44" t="s">
        <v>427</v>
      </c>
      <c r="C45" s="138" t="s">
        <v>127</v>
      </c>
      <c r="D45" s="5">
        <v>1</v>
      </c>
      <c r="E45" s="73">
        <v>2000</v>
      </c>
    </row>
    <row r="46" spans="1:5" ht="127.5" customHeight="1" x14ac:dyDescent="0.25">
      <c r="A46" s="51" t="s">
        <v>2</v>
      </c>
      <c r="B46" s="74" t="s">
        <v>3</v>
      </c>
      <c r="C46" s="75" t="s">
        <v>4</v>
      </c>
      <c r="D46" s="75" t="s">
        <v>5</v>
      </c>
      <c r="E46" s="10" t="s">
        <v>46</v>
      </c>
    </row>
    <row r="47" spans="1:5" ht="44.25" customHeight="1" x14ac:dyDescent="0.25">
      <c r="A47" s="3" t="s">
        <v>69</v>
      </c>
      <c r="B47" s="44" t="s">
        <v>428</v>
      </c>
      <c r="C47" s="138" t="s">
        <v>7</v>
      </c>
      <c r="D47" s="5">
        <v>1</v>
      </c>
      <c r="E47" s="73">
        <v>100</v>
      </c>
    </row>
    <row r="48" spans="1:5" ht="44.25" customHeight="1" x14ac:dyDescent="0.25">
      <c r="A48" s="3" t="s">
        <v>70</v>
      </c>
      <c r="B48" s="44" t="s">
        <v>428</v>
      </c>
      <c r="C48" s="138" t="s">
        <v>51</v>
      </c>
      <c r="D48" s="5">
        <v>1</v>
      </c>
      <c r="E48" s="73">
        <v>500</v>
      </c>
    </row>
    <row r="49" spans="1:5" ht="45.75" customHeight="1" x14ac:dyDescent="0.25">
      <c r="A49" s="3" t="s">
        <v>100</v>
      </c>
      <c r="B49" s="44" t="s">
        <v>428</v>
      </c>
      <c r="C49" s="138" t="s">
        <v>127</v>
      </c>
      <c r="D49" s="5">
        <v>1</v>
      </c>
      <c r="E49" s="73">
        <v>3000</v>
      </c>
    </row>
    <row r="50" spans="1:5" ht="87" customHeight="1" x14ac:dyDescent="0.25">
      <c r="A50" s="81" t="s">
        <v>35</v>
      </c>
      <c r="B50" s="232" t="s">
        <v>652</v>
      </c>
      <c r="C50" s="232"/>
      <c r="D50" s="232"/>
      <c r="E50" s="232"/>
    </row>
    <row r="51" spans="1:5" ht="45.75" customHeight="1" x14ac:dyDescent="0.25">
      <c r="A51" s="3" t="s">
        <v>36</v>
      </c>
      <c r="B51" s="6" t="s">
        <v>54</v>
      </c>
      <c r="C51" s="138" t="s">
        <v>13</v>
      </c>
      <c r="D51" s="5">
        <v>1</v>
      </c>
      <c r="E51" s="50">
        <v>210</v>
      </c>
    </row>
    <row r="52" spans="1:5" ht="45.75" customHeight="1" x14ac:dyDescent="0.25">
      <c r="A52" s="3" t="s">
        <v>37</v>
      </c>
      <c r="B52" s="6" t="s">
        <v>241</v>
      </c>
      <c r="C52" s="138" t="s">
        <v>13</v>
      </c>
      <c r="D52" s="5">
        <v>1</v>
      </c>
      <c r="E52" s="50">
        <v>260</v>
      </c>
    </row>
    <row r="53" spans="1:5" ht="45.75" customHeight="1" x14ac:dyDescent="0.25">
      <c r="A53" s="3" t="s">
        <v>38</v>
      </c>
      <c r="B53" s="6" t="s">
        <v>227</v>
      </c>
      <c r="C53" s="138" t="s">
        <v>13</v>
      </c>
      <c r="D53" s="5">
        <v>1</v>
      </c>
      <c r="E53" s="50">
        <v>310</v>
      </c>
    </row>
    <row r="54" spans="1:5" ht="45.75" customHeight="1" x14ac:dyDescent="0.25">
      <c r="A54" s="3" t="s">
        <v>42</v>
      </c>
      <c r="B54" s="6" t="s">
        <v>56</v>
      </c>
      <c r="C54" s="94" t="s">
        <v>44</v>
      </c>
      <c r="D54" s="7">
        <v>1</v>
      </c>
      <c r="E54" s="49">
        <v>110</v>
      </c>
    </row>
    <row r="55" spans="1:5" ht="45.75" customHeight="1" x14ac:dyDescent="0.25">
      <c r="A55" s="3" t="s">
        <v>43</v>
      </c>
      <c r="B55" s="6" t="s">
        <v>57</v>
      </c>
      <c r="C55" s="94" t="s">
        <v>44</v>
      </c>
      <c r="D55" s="7">
        <v>1</v>
      </c>
      <c r="E55" s="49">
        <v>110</v>
      </c>
    </row>
    <row r="56" spans="1:5" ht="45.75" customHeight="1" x14ac:dyDescent="0.25">
      <c r="A56" s="3" t="s">
        <v>309</v>
      </c>
      <c r="B56" s="6" t="s">
        <v>85</v>
      </c>
      <c r="C56" s="94" t="s">
        <v>44</v>
      </c>
      <c r="D56" s="7">
        <v>1</v>
      </c>
      <c r="E56" s="49">
        <v>260</v>
      </c>
    </row>
    <row r="57" spans="1:5" ht="67.5" customHeight="1" x14ac:dyDescent="0.25">
      <c r="A57" s="3" t="s">
        <v>310</v>
      </c>
      <c r="B57" s="6" t="s">
        <v>99</v>
      </c>
      <c r="C57" s="94" t="s">
        <v>44</v>
      </c>
      <c r="D57" s="7">
        <v>1</v>
      </c>
      <c r="E57" s="49">
        <v>510</v>
      </c>
    </row>
    <row r="58" spans="1:5" ht="45" customHeight="1" x14ac:dyDescent="0.25">
      <c r="A58" s="3" t="s">
        <v>311</v>
      </c>
      <c r="B58" s="6" t="s">
        <v>225</v>
      </c>
      <c r="C58" s="94" t="s">
        <v>44</v>
      </c>
      <c r="D58" s="7">
        <v>1</v>
      </c>
      <c r="E58" s="49">
        <v>260</v>
      </c>
    </row>
    <row r="59" spans="1:5" ht="45" customHeight="1" x14ac:dyDescent="0.25">
      <c r="A59" s="3" t="s">
        <v>312</v>
      </c>
      <c r="B59" s="6" t="s">
        <v>60</v>
      </c>
      <c r="C59" s="94" t="s">
        <v>44</v>
      </c>
      <c r="D59" s="7">
        <v>1</v>
      </c>
      <c r="E59" s="49">
        <v>310</v>
      </c>
    </row>
    <row r="60" spans="1:5" ht="45" customHeight="1" x14ac:dyDescent="0.25">
      <c r="A60" s="3" t="s">
        <v>313</v>
      </c>
      <c r="B60" s="6" t="s">
        <v>58</v>
      </c>
      <c r="C60" s="94" t="s">
        <v>44</v>
      </c>
      <c r="D60" s="7">
        <v>1</v>
      </c>
      <c r="E60" s="49">
        <v>310</v>
      </c>
    </row>
    <row r="61" spans="1:5" ht="45" customHeight="1" x14ac:dyDescent="0.25">
      <c r="A61" s="3" t="s">
        <v>314</v>
      </c>
      <c r="B61" s="6" t="s">
        <v>59</v>
      </c>
      <c r="C61" s="94" t="s">
        <v>13</v>
      </c>
      <c r="D61" s="7">
        <v>1</v>
      </c>
      <c r="E61" s="49">
        <v>410</v>
      </c>
    </row>
    <row r="62" spans="1:5" ht="45" customHeight="1" x14ac:dyDescent="0.25">
      <c r="A62" s="3" t="s">
        <v>315</v>
      </c>
      <c r="B62" s="6" t="s">
        <v>61</v>
      </c>
      <c r="C62" s="94" t="s">
        <v>44</v>
      </c>
      <c r="D62" s="7">
        <v>1</v>
      </c>
      <c r="E62" s="49">
        <v>510</v>
      </c>
    </row>
    <row r="63" spans="1:5" ht="45" customHeight="1" x14ac:dyDescent="0.25">
      <c r="A63" s="3" t="s">
        <v>316</v>
      </c>
      <c r="B63" s="6" t="s">
        <v>86</v>
      </c>
      <c r="C63" s="94" t="s">
        <v>44</v>
      </c>
      <c r="D63" s="7">
        <v>1</v>
      </c>
      <c r="E63" s="49">
        <v>80</v>
      </c>
    </row>
    <row r="64" spans="1:5" ht="44.25" customHeight="1" x14ac:dyDescent="0.25">
      <c r="A64" s="3" t="s">
        <v>317</v>
      </c>
      <c r="B64" s="6" t="s">
        <v>87</v>
      </c>
      <c r="C64" s="94" t="s">
        <v>44</v>
      </c>
      <c r="D64" s="7">
        <v>1</v>
      </c>
      <c r="E64" s="49" t="s">
        <v>654</v>
      </c>
    </row>
    <row r="65" spans="1:5" ht="44.25" customHeight="1" x14ac:dyDescent="0.25">
      <c r="A65" s="3" t="s">
        <v>318</v>
      </c>
      <c r="B65" s="6" t="s">
        <v>89</v>
      </c>
      <c r="C65" s="94" t="s">
        <v>44</v>
      </c>
      <c r="D65" s="7">
        <v>1</v>
      </c>
      <c r="E65" s="49" t="s">
        <v>655</v>
      </c>
    </row>
    <row r="66" spans="1:5" ht="44.25" customHeight="1" x14ac:dyDescent="0.25">
      <c r="A66" s="3" t="s">
        <v>319</v>
      </c>
      <c r="B66" s="6" t="s">
        <v>55</v>
      </c>
      <c r="C66" s="94" t="s">
        <v>13</v>
      </c>
      <c r="D66" s="7">
        <v>1</v>
      </c>
      <c r="E66" s="49">
        <v>510</v>
      </c>
    </row>
    <row r="67" spans="1:5" ht="44.25" customHeight="1" x14ac:dyDescent="0.25">
      <c r="A67" s="3" t="s">
        <v>320</v>
      </c>
      <c r="B67" s="6" t="s">
        <v>91</v>
      </c>
      <c r="C67" s="94" t="s">
        <v>44</v>
      </c>
      <c r="D67" s="7">
        <v>1</v>
      </c>
      <c r="E67" s="49">
        <v>310</v>
      </c>
    </row>
    <row r="68" spans="1:5" ht="44.25" customHeight="1" x14ac:dyDescent="0.25">
      <c r="A68" s="3" t="s">
        <v>321</v>
      </c>
      <c r="B68" s="6" t="s">
        <v>92</v>
      </c>
      <c r="C68" s="94" t="s">
        <v>13</v>
      </c>
      <c r="D68" s="7">
        <v>1</v>
      </c>
      <c r="E68" s="49">
        <v>760</v>
      </c>
    </row>
    <row r="69" spans="1:5" ht="44.25" customHeight="1" x14ac:dyDescent="0.25">
      <c r="A69" s="3" t="s">
        <v>322</v>
      </c>
      <c r="B69" s="6" t="s">
        <v>647</v>
      </c>
      <c r="C69" s="94" t="s">
        <v>13</v>
      </c>
      <c r="D69" s="7">
        <v>1</v>
      </c>
      <c r="E69" s="49">
        <v>1300</v>
      </c>
    </row>
    <row r="70" spans="1:5" ht="70.5" customHeight="1" x14ac:dyDescent="0.25">
      <c r="A70" s="3" t="s">
        <v>323</v>
      </c>
      <c r="B70" s="6" t="s">
        <v>648</v>
      </c>
      <c r="C70" s="94" t="s">
        <v>13</v>
      </c>
      <c r="D70" s="7">
        <v>1</v>
      </c>
      <c r="E70" s="159">
        <v>1550</v>
      </c>
    </row>
    <row r="71" spans="1:5" ht="47.25" customHeight="1" x14ac:dyDescent="0.25">
      <c r="A71" s="3" t="s">
        <v>324</v>
      </c>
      <c r="B71" s="6" t="s">
        <v>226</v>
      </c>
      <c r="C71" s="94" t="s">
        <v>13</v>
      </c>
      <c r="D71" s="7">
        <v>1</v>
      </c>
      <c r="E71" s="49" t="s">
        <v>656</v>
      </c>
    </row>
    <row r="72" spans="1:5" ht="45.75" customHeight="1" x14ac:dyDescent="0.25">
      <c r="A72" s="3" t="s">
        <v>325</v>
      </c>
      <c r="B72" s="6" t="s">
        <v>94</v>
      </c>
      <c r="C72" s="94" t="s">
        <v>44</v>
      </c>
      <c r="D72" s="7">
        <v>1</v>
      </c>
      <c r="E72" s="49">
        <v>110</v>
      </c>
    </row>
    <row r="73" spans="1:5" ht="45.75" customHeight="1" x14ac:dyDescent="0.25">
      <c r="A73" s="3" t="s">
        <v>326</v>
      </c>
      <c r="B73" s="6" t="s">
        <v>97</v>
      </c>
      <c r="C73" s="94" t="s">
        <v>44</v>
      </c>
      <c r="D73" s="7">
        <v>1</v>
      </c>
      <c r="E73" s="49" t="s">
        <v>657</v>
      </c>
    </row>
    <row r="74" spans="1:5" ht="45.75" customHeight="1" x14ac:dyDescent="0.25">
      <c r="A74" s="3" t="s">
        <v>327</v>
      </c>
      <c r="B74" s="77" t="s">
        <v>457</v>
      </c>
      <c r="C74" s="94" t="s">
        <v>44</v>
      </c>
      <c r="D74" s="7">
        <v>1</v>
      </c>
      <c r="E74" s="78">
        <v>110</v>
      </c>
    </row>
    <row r="75" spans="1:5" ht="86.25" customHeight="1" x14ac:dyDescent="0.25">
      <c r="A75" s="81" t="s">
        <v>39</v>
      </c>
      <c r="B75" s="235" t="s">
        <v>282</v>
      </c>
      <c r="C75" s="236"/>
      <c r="D75" s="236"/>
      <c r="E75" s="237"/>
    </row>
    <row r="76" spans="1:5" ht="45" customHeight="1" x14ac:dyDescent="0.25">
      <c r="A76" s="3" t="s">
        <v>189</v>
      </c>
      <c r="B76" s="226" t="s">
        <v>653</v>
      </c>
      <c r="C76" s="227"/>
      <c r="D76" s="227"/>
      <c r="E76" s="228"/>
    </row>
    <row r="77" spans="1:5" ht="70.5" customHeight="1" x14ac:dyDescent="0.25">
      <c r="A77" s="3" t="s">
        <v>331</v>
      </c>
      <c r="B77" s="6" t="s">
        <v>449</v>
      </c>
      <c r="C77" s="138" t="s">
        <v>450</v>
      </c>
      <c r="D77" s="5">
        <v>1</v>
      </c>
      <c r="E77" s="17">
        <v>1</v>
      </c>
    </row>
    <row r="78" spans="1:5" ht="45" customHeight="1" x14ac:dyDescent="0.25">
      <c r="A78" s="3" t="s">
        <v>332</v>
      </c>
      <c r="B78" s="6" t="s">
        <v>278</v>
      </c>
      <c r="C78" s="138" t="s">
        <v>450</v>
      </c>
      <c r="D78" s="5">
        <v>1</v>
      </c>
      <c r="E78" s="17">
        <v>1100</v>
      </c>
    </row>
    <row r="79" spans="1:5" ht="45" customHeight="1" x14ac:dyDescent="0.25">
      <c r="A79" s="3" t="s">
        <v>333</v>
      </c>
      <c r="B79" s="6" t="s">
        <v>420</v>
      </c>
      <c r="C79" s="138" t="s">
        <v>450</v>
      </c>
      <c r="D79" s="5">
        <v>1</v>
      </c>
      <c r="E79" s="17">
        <v>750</v>
      </c>
    </row>
    <row r="80" spans="1:5" ht="45" customHeight="1" x14ac:dyDescent="0.25">
      <c r="A80" s="3" t="s">
        <v>334</v>
      </c>
      <c r="B80" s="6" t="s">
        <v>421</v>
      </c>
      <c r="C80" s="138" t="s">
        <v>450</v>
      </c>
      <c r="D80" s="5">
        <v>1</v>
      </c>
      <c r="E80" s="17">
        <v>450</v>
      </c>
    </row>
    <row r="81" spans="1:5" ht="78.75" customHeight="1" x14ac:dyDescent="0.25">
      <c r="A81" s="3" t="s">
        <v>335</v>
      </c>
      <c r="B81" s="6" t="s">
        <v>451</v>
      </c>
      <c r="C81" s="138" t="s">
        <v>444</v>
      </c>
      <c r="D81" s="5">
        <v>1</v>
      </c>
      <c r="E81" s="13">
        <v>500</v>
      </c>
    </row>
    <row r="82" spans="1:5" ht="45" customHeight="1" x14ac:dyDescent="0.25">
      <c r="A82" s="3" t="s">
        <v>351</v>
      </c>
      <c r="B82" s="6" t="s">
        <v>445</v>
      </c>
      <c r="C82" s="138" t="s">
        <v>444</v>
      </c>
      <c r="D82" s="5">
        <v>1</v>
      </c>
      <c r="E82" s="13">
        <v>500</v>
      </c>
    </row>
    <row r="83" spans="1:5" ht="78.75" customHeight="1" x14ac:dyDescent="0.25">
      <c r="A83" s="3" t="s">
        <v>352</v>
      </c>
      <c r="B83" s="6" t="s">
        <v>446</v>
      </c>
      <c r="C83" s="138" t="s">
        <v>44</v>
      </c>
      <c r="D83" s="5">
        <v>1</v>
      </c>
      <c r="E83" s="13">
        <v>1</v>
      </c>
    </row>
    <row r="84" spans="1:5" ht="45" customHeight="1" x14ac:dyDescent="0.25">
      <c r="A84" s="3" t="s">
        <v>431</v>
      </c>
      <c r="B84" s="6" t="s">
        <v>506</v>
      </c>
      <c r="C84" s="138" t="s">
        <v>127</v>
      </c>
      <c r="D84" s="5">
        <v>1</v>
      </c>
      <c r="E84" s="17">
        <v>1300</v>
      </c>
    </row>
    <row r="85" spans="1:5" ht="46.5" customHeight="1" x14ac:dyDescent="0.25">
      <c r="A85" s="3" t="s">
        <v>432</v>
      </c>
      <c r="B85" s="6" t="s">
        <v>452</v>
      </c>
      <c r="C85" s="138" t="s">
        <v>430</v>
      </c>
      <c r="D85" s="5">
        <v>1</v>
      </c>
      <c r="E85" s="17">
        <v>100</v>
      </c>
    </row>
    <row r="86" spans="1:5" ht="45" customHeight="1" x14ac:dyDescent="0.25">
      <c r="A86" s="3" t="s">
        <v>433</v>
      </c>
      <c r="B86" s="6" t="s">
        <v>554</v>
      </c>
      <c r="C86" s="138" t="s">
        <v>553</v>
      </c>
      <c r="D86" s="5">
        <v>1</v>
      </c>
      <c r="E86" s="17">
        <v>2</v>
      </c>
    </row>
    <row r="87" spans="1:5" ht="44.25" customHeight="1" x14ac:dyDescent="0.25">
      <c r="A87" s="3" t="s">
        <v>434</v>
      </c>
      <c r="B87" s="6" t="s">
        <v>447</v>
      </c>
      <c r="C87" s="229" t="s">
        <v>267</v>
      </c>
      <c r="D87" s="230"/>
      <c r="E87" s="231"/>
    </row>
    <row r="88" spans="1:5" ht="45" hidden="1" customHeight="1" x14ac:dyDescent="0.25">
      <c r="A88" s="3" t="s">
        <v>435</v>
      </c>
      <c r="B88" s="6" t="s">
        <v>600</v>
      </c>
      <c r="C88" s="138" t="s">
        <v>127</v>
      </c>
      <c r="D88" s="5">
        <v>1</v>
      </c>
      <c r="E88" s="17">
        <v>2500</v>
      </c>
    </row>
    <row r="89" spans="1:5" ht="45" hidden="1" customHeight="1" x14ac:dyDescent="0.25">
      <c r="A89" s="3" t="s">
        <v>552</v>
      </c>
      <c r="B89" s="6" t="s">
        <v>453</v>
      </c>
      <c r="C89" s="138" t="s">
        <v>448</v>
      </c>
      <c r="D89" s="5">
        <v>1</v>
      </c>
      <c r="E89" s="17">
        <v>400</v>
      </c>
    </row>
    <row r="90" spans="1:5" ht="45" customHeight="1" x14ac:dyDescent="0.25">
      <c r="A90" s="3" t="s">
        <v>190</v>
      </c>
      <c r="B90" s="217" t="s">
        <v>599</v>
      </c>
      <c r="C90" s="218"/>
      <c r="D90" s="218"/>
      <c r="E90" s="219"/>
    </row>
    <row r="91" spans="1:5" ht="45" customHeight="1" x14ac:dyDescent="0.25">
      <c r="A91" s="3" t="s">
        <v>336</v>
      </c>
      <c r="B91" s="3" t="s">
        <v>641</v>
      </c>
      <c r="C91" s="94"/>
      <c r="D91" s="94"/>
      <c r="E91" s="13">
        <v>250</v>
      </c>
    </row>
    <row r="92" spans="1:5" ht="45" customHeight="1" x14ac:dyDescent="0.25">
      <c r="A92" s="3" t="s">
        <v>337</v>
      </c>
      <c r="B92" s="3" t="s">
        <v>559</v>
      </c>
      <c r="C92" s="130" t="s">
        <v>560</v>
      </c>
      <c r="D92" s="7">
        <v>1</v>
      </c>
      <c r="E92" s="13">
        <v>500</v>
      </c>
    </row>
    <row r="93" spans="1:5" ht="45" hidden="1" customHeight="1" x14ac:dyDescent="0.25">
      <c r="A93" s="3" t="s">
        <v>81</v>
      </c>
      <c r="B93" s="11" t="s">
        <v>399</v>
      </c>
      <c r="C93" s="12" t="s">
        <v>7</v>
      </c>
      <c r="D93" s="12">
        <v>1</v>
      </c>
      <c r="E93" s="13">
        <v>100</v>
      </c>
    </row>
    <row r="94" spans="1:5" ht="45" customHeight="1" x14ac:dyDescent="0.25">
      <c r="A94" s="3" t="s">
        <v>582</v>
      </c>
      <c r="B94" s="217" t="s">
        <v>588</v>
      </c>
      <c r="C94" s="218"/>
      <c r="D94" s="218"/>
      <c r="E94" s="219"/>
    </row>
    <row r="95" spans="1:5" ht="45" customHeight="1" x14ac:dyDescent="0.25">
      <c r="A95" s="3" t="s">
        <v>583</v>
      </c>
      <c r="B95" s="3" t="s">
        <v>585</v>
      </c>
      <c r="C95" s="138" t="s">
        <v>7</v>
      </c>
      <c r="D95" s="7">
        <v>1</v>
      </c>
      <c r="E95" s="13">
        <v>150</v>
      </c>
    </row>
    <row r="96" spans="1:5" ht="45" customHeight="1" x14ac:dyDescent="0.25">
      <c r="A96" s="3" t="s">
        <v>607</v>
      </c>
      <c r="B96" s="217" t="s">
        <v>606</v>
      </c>
      <c r="C96" s="218"/>
      <c r="D96" s="218"/>
      <c r="E96" s="219"/>
    </row>
    <row r="97" spans="1:5" ht="45" customHeight="1" x14ac:dyDescent="0.25">
      <c r="A97" s="3" t="s">
        <v>612</v>
      </c>
      <c r="B97" s="3" t="s">
        <v>608</v>
      </c>
      <c r="C97" s="138" t="s">
        <v>127</v>
      </c>
      <c r="D97" s="7">
        <v>1</v>
      </c>
      <c r="E97" s="13">
        <v>1000</v>
      </c>
    </row>
    <row r="98" spans="1:5" ht="45" customHeight="1" x14ac:dyDescent="0.25">
      <c r="A98" s="3" t="s">
        <v>613</v>
      </c>
      <c r="B98" s="3" t="s">
        <v>609</v>
      </c>
      <c r="C98" s="138" t="s">
        <v>127</v>
      </c>
      <c r="D98" s="7">
        <v>1</v>
      </c>
      <c r="E98" s="13">
        <v>1200</v>
      </c>
    </row>
    <row r="99" spans="1:5" ht="45" customHeight="1" x14ac:dyDescent="0.25">
      <c r="A99" s="3" t="s">
        <v>614</v>
      </c>
      <c r="B99" s="3" t="s">
        <v>610</v>
      </c>
      <c r="C99" s="138" t="s">
        <v>127</v>
      </c>
      <c r="D99" s="7">
        <v>1</v>
      </c>
      <c r="E99" s="13">
        <v>1900</v>
      </c>
    </row>
    <row r="100" spans="1:5" ht="45" customHeight="1" x14ac:dyDescent="0.25">
      <c r="A100" s="3" t="s">
        <v>615</v>
      </c>
      <c r="B100" s="3" t="s">
        <v>611</v>
      </c>
      <c r="C100" s="138" t="s">
        <v>127</v>
      </c>
      <c r="D100" s="7">
        <v>1</v>
      </c>
      <c r="E100" s="13">
        <v>2200</v>
      </c>
    </row>
    <row r="101" spans="1:5" ht="87" customHeight="1" x14ac:dyDescent="0.25">
      <c r="A101" s="80" t="s">
        <v>77</v>
      </c>
      <c r="B101" s="220" t="s">
        <v>658</v>
      </c>
      <c r="C101" s="221"/>
      <c r="D101" s="221"/>
      <c r="E101" s="222"/>
    </row>
    <row r="102" spans="1:5" ht="75" customHeight="1" x14ac:dyDescent="0.25">
      <c r="A102" s="3" t="s">
        <v>78</v>
      </c>
      <c r="B102" s="11" t="s">
        <v>398</v>
      </c>
      <c r="C102" s="149" t="s">
        <v>51</v>
      </c>
      <c r="D102" s="189" t="s">
        <v>82</v>
      </c>
      <c r="E102" s="189"/>
    </row>
    <row r="103" spans="1:5" ht="86.25" customHeight="1" x14ac:dyDescent="0.25">
      <c r="A103" s="80" t="s">
        <v>353</v>
      </c>
      <c r="B103" s="223" t="s">
        <v>106</v>
      </c>
      <c r="C103" s="223"/>
      <c r="D103" s="223"/>
      <c r="E103" s="223"/>
    </row>
    <row r="104" spans="1:5" ht="45" customHeight="1" x14ac:dyDescent="0.25">
      <c r="A104" s="3" t="s">
        <v>354</v>
      </c>
      <c r="B104" s="9" t="s">
        <v>460</v>
      </c>
      <c r="C104" s="138" t="s">
        <v>108</v>
      </c>
      <c r="D104" s="5">
        <v>30</v>
      </c>
      <c r="E104" s="50">
        <v>1500</v>
      </c>
    </row>
    <row r="105" spans="1:5" ht="45" customHeight="1" x14ac:dyDescent="0.25">
      <c r="A105" s="3" t="s">
        <v>355</v>
      </c>
      <c r="B105" s="19" t="s">
        <v>221</v>
      </c>
      <c r="C105" s="182">
        <v>120</v>
      </c>
      <c r="D105" s="183"/>
      <c r="E105" s="184"/>
    </row>
    <row r="106" spans="1:5" ht="45" customHeight="1" x14ac:dyDescent="0.25">
      <c r="A106" s="3" t="s">
        <v>356</v>
      </c>
      <c r="B106" s="20" t="s">
        <v>222</v>
      </c>
      <c r="C106" s="182">
        <v>100</v>
      </c>
      <c r="D106" s="183"/>
      <c r="E106" s="184"/>
    </row>
    <row r="107" spans="1:5" ht="45" customHeight="1" x14ac:dyDescent="0.25">
      <c r="A107" s="3" t="s">
        <v>357</v>
      </c>
      <c r="B107" s="9" t="s">
        <v>256</v>
      </c>
      <c r="C107" s="195">
        <v>100</v>
      </c>
      <c r="D107" s="195"/>
      <c r="E107" s="195"/>
    </row>
    <row r="108" spans="1:5" ht="45" customHeight="1" x14ac:dyDescent="0.25">
      <c r="A108" s="3" t="s">
        <v>581</v>
      </c>
      <c r="B108" s="9" t="s">
        <v>546</v>
      </c>
      <c r="C108" s="195">
        <v>150</v>
      </c>
      <c r="D108" s="195"/>
      <c r="E108" s="195"/>
    </row>
    <row r="109" spans="1:5" ht="60.75" customHeight="1" x14ac:dyDescent="0.25">
      <c r="A109" s="196" t="s">
        <v>584</v>
      </c>
      <c r="B109" s="196"/>
      <c r="C109" s="196"/>
      <c r="D109" s="196"/>
      <c r="E109" s="196"/>
    </row>
    <row r="110" spans="1:5" s="52" customFormat="1" ht="82.5" hidden="1" customHeight="1" x14ac:dyDescent="0.5">
      <c r="A110" s="224" t="s">
        <v>401</v>
      </c>
      <c r="B110" s="224"/>
      <c r="C110" s="224"/>
      <c r="D110" s="224"/>
      <c r="E110" s="224"/>
    </row>
    <row r="111" spans="1:5" s="52" customFormat="1" ht="52.5" customHeight="1" x14ac:dyDescent="0.5">
      <c r="A111" s="193" t="s">
        <v>643</v>
      </c>
      <c r="B111" s="193"/>
      <c r="C111" s="193"/>
      <c r="D111" s="193"/>
      <c r="E111" s="193"/>
    </row>
    <row r="112" spans="1:5" s="52" customFormat="1" ht="52.5" customHeight="1" x14ac:dyDescent="0.5">
      <c r="A112" s="193" t="s">
        <v>642</v>
      </c>
      <c r="B112" s="193"/>
      <c r="C112" s="193"/>
      <c r="D112" s="193"/>
      <c r="E112" s="193"/>
    </row>
    <row r="113" spans="1:5" s="52" customFormat="1" ht="78" customHeight="1" x14ac:dyDescent="0.5">
      <c r="A113" s="193" t="s">
        <v>558</v>
      </c>
      <c r="B113" s="193"/>
      <c r="C113" s="193"/>
      <c r="D113" s="193"/>
      <c r="E113" s="193"/>
    </row>
    <row r="114" spans="1:5" s="52" customFormat="1" ht="149.25" customHeight="1" x14ac:dyDescent="0.5">
      <c r="A114" s="193" t="s">
        <v>645</v>
      </c>
      <c r="B114" s="193"/>
      <c r="C114" s="193"/>
      <c r="D114" s="193"/>
      <c r="E114" s="193"/>
    </row>
    <row r="115" spans="1:5" s="52" customFormat="1" ht="84.75" customHeight="1" x14ac:dyDescent="0.5">
      <c r="A115" s="225" t="s">
        <v>626</v>
      </c>
      <c r="B115" s="225"/>
      <c r="C115" s="225"/>
      <c r="D115" s="225"/>
      <c r="E115" s="225"/>
    </row>
    <row r="116" spans="1:5" s="52" customFormat="1" ht="84.75" customHeight="1" x14ac:dyDescent="0.5">
      <c r="A116" s="194" t="s">
        <v>598</v>
      </c>
      <c r="B116" s="194"/>
      <c r="C116" s="194"/>
      <c r="D116" s="194"/>
      <c r="E116" s="194"/>
    </row>
  </sheetData>
  <mergeCells count="33">
    <mergeCell ref="B34:E34"/>
    <mergeCell ref="B42:E42"/>
    <mergeCell ref="B50:E50"/>
    <mergeCell ref="A7:A8"/>
    <mergeCell ref="B75:E75"/>
    <mergeCell ref="B33:E33"/>
    <mergeCell ref="B7:E8"/>
    <mergeCell ref="C18:E18"/>
    <mergeCell ref="B26:E26"/>
    <mergeCell ref="C24:D25"/>
    <mergeCell ref="C10:E10"/>
    <mergeCell ref="C14:E14"/>
    <mergeCell ref="B90:E90"/>
    <mergeCell ref="B94:E94"/>
    <mergeCell ref="C87:E87"/>
    <mergeCell ref="A113:E113"/>
    <mergeCell ref="B96:E96"/>
    <mergeCell ref="B2:E2"/>
    <mergeCell ref="A112:E112"/>
    <mergeCell ref="A114:E114"/>
    <mergeCell ref="A116:E116"/>
    <mergeCell ref="B101:E101"/>
    <mergeCell ref="A109:E109"/>
    <mergeCell ref="C107:E107"/>
    <mergeCell ref="D102:E102"/>
    <mergeCell ref="B103:E103"/>
    <mergeCell ref="C105:E105"/>
    <mergeCell ref="C106:E106"/>
    <mergeCell ref="C108:E108"/>
    <mergeCell ref="A111:E111"/>
    <mergeCell ref="A110:E110"/>
    <mergeCell ref="A115:E115"/>
    <mergeCell ref="B76:E76"/>
  </mergeCells>
  <printOptions horizontalCentered="1"/>
  <pageMargins left="0.7" right="0.7" top="0.75" bottom="0.75" header="0.3" footer="0.3"/>
  <pageSetup paperSize="9" scale="31" fitToHeight="0" orientation="portrait" r:id="rId1"/>
  <headerFooter scaleWithDoc="0">
    <oddFooter xml:space="preserve">&amp;R&amp;"Times New Roman,обычный"&amp;22 </oddFooter>
    <firstFooter>&amp;R2</firstFooter>
  </headerFooter>
  <rowBreaks count="1" manualBreakCount="1">
    <brk id="44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189"/>
  <sheetViews>
    <sheetView zoomScale="20" zoomScaleNormal="20" zoomScaleSheetLayoutView="20" zoomScalePageLayoutView="30" workbookViewId="0">
      <selection activeCell="A2" sqref="A2:G189"/>
    </sheetView>
  </sheetViews>
  <sheetFormatPr defaultRowHeight="102.75" x14ac:dyDescent="0.25"/>
  <cols>
    <col min="1" max="1" width="60.5703125" style="53" customWidth="1"/>
    <col min="2" max="2" width="203.85546875" style="54" customWidth="1"/>
    <col min="3" max="3" width="94.7109375" style="54" customWidth="1"/>
    <col min="4" max="4" width="79.7109375" style="54" customWidth="1"/>
    <col min="5" max="5" width="85.85546875" style="59" customWidth="1"/>
    <col min="6" max="6" width="130" style="54" customWidth="1"/>
    <col min="7" max="7" width="82.28515625" style="54" customWidth="1"/>
    <col min="8" max="11" width="17.42578125" style="54" customWidth="1"/>
    <col min="12" max="16384" width="9.140625" style="54"/>
  </cols>
  <sheetData>
    <row r="1" spans="1:11" ht="79.5" customHeight="1" x14ac:dyDescent="0.25">
      <c r="E1" s="333"/>
      <c r="F1" s="333"/>
      <c r="G1" s="333"/>
      <c r="H1" s="55"/>
      <c r="I1" s="55"/>
    </row>
    <row r="2" spans="1:11" ht="112.5" customHeight="1" x14ac:dyDescent="0.25">
      <c r="E2" s="336" t="s">
        <v>269</v>
      </c>
      <c r="F2" s="336"/>
      <c r="G2" s="336"/>
      <c r="H2" s="57"/>
      <c r="I2" s="57"/>
    </row>
    <row r="3" spans="1:11" ht="84.75" customHeight="1" x14ac:dyDescent="0.25">
      <c r="E3" s="334" t="s">
        <v>557</v>
      </c>
      <c r="F3" s="334"/>
      <c r="G3" s="334"/>
      <c r="H3" s="58"/>
      <c r="I3" s="58"/>
      <c r="J3" s="58"/>
      <c r="K3" s="58"/>
    </row>
    <row r="4" spans="1:11" ht="84.75" customHeight="1" x14ac:dyDescent="0.25">
      <c r="E4" s="335" t="s">
        <v>580</v>
      </c>
      <c r="F4" s="335"/>
      <c r="G4" s="335"/>
      <c r="H4" s="55"/>
      <c r="I4" s="55"/>
    </row>
    <row r="5" spans="1:11" ht="107.25" customHeight="1" x14ac:dyDescent="0.25">
      <c r="E5" s="335" t="s">
        <v>249</v>
      </c>
      <c r="F5" s="335"/>
      <c r="G5" s="335"/>
      <c r="H5" s="55"/>
      <c r="I5" s="55"/>
    </row>
    <row r="6" spans="1:11" ht="90" customHeight="1" x14ac:dyDescent="0.25"/>
    <row r="7" spans="1:11" ht="90" customHeight="1" x14ac:dyDescent="0.25">
      <c r="A7" s="334" t="s">
        <v>0</v>
      </c>
      <c r="B7" s="334"/>
      <c r="C7" s="334"/>
      <c r="D7" s="334"/>
      <c r="E7" s="334"/>
      <c r="F7" s="334"/>
      <c r="G7" s="334"/>
      <c r="H7" s="99"/>
      <c r="I7" s="99"/>
      <c r="J7" s="99"/>
      <c r="K7" s="99"/>
    </row>
    <row r="8" spans="1:11" ht="90" customHeight="1" x14ac:dyDescent="0.25">
      <c r="A8" s="334" t="s">
        <v>1</v>
      </c>
      <c r="B8" s="334"/>
      <c r="C8" s="334"/>
      <c r="D8" s="334"/>
      <c r="E8" s="334"/>
      <c r="F8" s="334"/>
      <c r="G8" s="334"/>
      <c r="H8" s="99"/>
      <c r="I8" s="99"/>
      <c r="J8" s="99"/>
      <c r="K8" s="99"/>
    </row>
    <row r="9" spans="1:11" ht="90" customHeight="1" x14ac:dyDescent="0.25">
      <c r="A9" s="334" t="s">
        <v>579</v>
      </c>
      <c r="B9" s="334"/>
      <c r="C9" s="334"/>
      <c r="D9" s="334"/>
      <c r="E9" s="334"/>
      <c r="F9" s="334"/>
      <c r="G9" s="334"/>
      <c r="H9" s="99"/>
      <c r="I9" s="99"/>
      <c r="J9" s="99"/>
      <c r="K9" s="99"/>
    </row>
    <row r="10" spans="1:11" ht="90" customHeight="1" x14ac:dyDescent="0.25">
      <c r="A10" s="60"/>
      <c r="B10" s="100"/>
      <c r="C10" s="100"/>
      <c r="D10" s="100"/>
      <c r="E10" s="117"/>
      <c r="F10" s="100"/>
      <c r="G10" s="100"/>
      <c r="H10" s="99"/>
      <c r="I10" s="99"/>
      <c r="J10" s="99"/>
      <c r="K10" s="99"/>
    </row>
    <row r="11" spans="1:11" ht="90" customHeight="1" x14ac:dyDescent="0.25">
      <c r="A11" s="335" t="s">
        <v>597</v>
      </c>
      <c r="B11" s="335"/>
      <c r="C11" s="335"/>
      <c r="D11" s="335"/>
      <c r="E11" s="335"/>
      <c r="F11" s="335"/>
      <c r="G11" s="335"/>
      <c r="H11" s="100"/>
      <c r="I11" s="100"/>
      <c r="J11" s="100"/>
      <c r="K11" s="100"/>
    </row>
    <row r="12" spans="1:11" ht="90" customHeight="1" x14ac:dyDescent="0.25">
      <c r="A12" s="100"/>
      <c r="B12" s="100"/>
      <c r="C12" s="100"/>
      <c r="D12" s="100"/>
      <c r="E12" s="117"/>
      <c r="F12" s="100"/>
      <c r="G12" s="100"/>
      <c r="H12" s="100"/>
      <c r="I12" s="100"/>
      <c r="J12" s="100"/>
      <c r="K12" s="100"/>
    </row>
    <row r="13" spans="1:11" ht="55.5" customHeight="1" x14ac:dyDescent="0.25">
      <c r="A13" s="338" t="s">
        <v>19</v>
      </c>
      <c r="B13" s="341" t="s">
        <v>3</v>
      </c>
      <c r="C13" s="341" t="s">
        <v>4</v>
      </c>
      <c r="D13" s="341" t="s">
        <v>5</v>
      </c>
      <c r="E13" s="344" t="s">
        <v>46</v>
      </c>
      <c r="F13" s="345"/>
      <c r="G13" s="346"/>
      <c r="H13" s="117"/>
    </row>
    <row r="14" spans="1:11" ht="93.75" customHeight="1" x14ac:dyDescent="0.25">
      <c r="A14" s="339"/>
      <c r="B14" s="342"/>
      <c r="C14" s="342"/>
      <c r="D14" s="342"/>
      <c r="E14" s="347"/>
      <c r="F14" s="348"/>
      <c r="G14" s="349"/>
      <c r="H14" s="61"/>
    </row>
    <row r="15" spans="1:11" ht="262.5" customHeight="1" x14ac:dyDescent="0.25">
      <c r="A15" s="340"/>
      <c r="B15" s="343"/>
      <c r="C15" s="343"/>
      <c r="D15" s="343"/>
      <c r="E15" s="116" t="s">
        <v>111</v>
      </c>
      <c r="F15" s="116" t="s">
        <v>254</v>
      </c>
      <c r="G15" s="116" t="s">
        <v>499</v>
      </c>
      <c r="H15" s="61"/>
    </row>
    <row r="16" spans="1:11" ht="240" customHeight="1" x14ac:dyDescent="0.25">
      <c r="A16" s="337" t="s">
        <v>463</v>
      </c>
      <c r="B16" s="337"/>
      <c r="C16" s="337"/>
      <c r="D16" s="337"/>
      <c r="E16" s="337"/>
      <c r="F16" s="337"/>
      <c r="G16" s="337"/>
      <c r="H16" s="61"/>
    </row>
    <row r="17" spans="1:11" s="67" customFormat="1" ht="83.25" customHeight="1" x14ac:dyDescent="0.25">
      <c r="A17" s="117"/>
      <c r="B17" s="117"/>
      <c r="C17" s="117"/>
      <c r="D17" s="117"/>
      <c r="E17" s="117"/>
      <c r="F17" s="117"/>
      <c r="G17" s="117"/>
      <c r="H17" s="61"/>
      <c r="I17" s="61"/>
      <c r="J17" s="61"/>
      <c r="K17" s="61"/>
    </row>
    <row r="18" spans="1:11" ht="174.75" customHeight="1" x14ac:dyDescent="0.25">
      <c r="A18" s="82" t="s">
        <v>215</v>
      </c>
      <c r="B18" s="337" t="s">
        <v>387</v>
      </c>
      <c r="C18" s="337"/>
      <c r="D18" s="337"/>
      <c r="E18" s="337"/>
      <c r="F18" s="337"/>
      <c r="G18" s="337"/>
      <c r="H18" s="61"/>
      <c r="I18" s="61"/>
      <c r="J18" s="61"/>
      <c r="K18" s="61"/>
    </row>
    <row r="19" spans="1:11" ht="113.25" customHeight="1" x14ac:dyDescent="1.3">
      <c r="A19" s="315" t="s">
        <v>120</v>
      </c>
      <c r="B19" s="316"/>
      <c r="C19" s="316"/>
      <c r="D19" s="316"/>
      <c r="E19" s="316"/>
      <c r="F19" s="316"/>
      <c r="G19" s="317"/>
      <c r="H19" s="61"/>
      <c r="I19" s="61"/>
      <c r="J19" s="61"/>
      <c r="K19" s="61"/>
    </row>
    <row r="20" spans="1:11" ht="113.25" customHeight="1" x14ac:dyDescent="0.25">
      <c r="A20" s="118" t="s">
        <v>114</v>
      </c>
      <c r="B20" s="62" t="s">
        <v>121</v>
      </c>
      <c r="C20" s="103" t="s">
        <v>7</v>
      </c>
      <c r="D20" s="103">
        <v>1</v>
      </c>
      <c r="E20" s="101">
        <f>100+100*0.1</f>
        <v>110</v>
      </c>
      <c r="F20" s="101">
        <v>45</v>
      </c>
      <c r="G20" s="101">
        <v>70</v>
      </c>
      <c r="H20" s="61"/>
      <c r="I20" s="61"/>
      <c r="J20" s="61"/>
      <c r="K20" s="61"/>
    </row>
    <row r="21" spans="1:11" ht="111" customHeight="1" x14ac:dyDescent="1.3">
      <c r="A21" s="315" t="s">
        <v>122</v>
      </c>
      <c r="B21" s="316"/>
      <c r="C21" s="316"/>
      <c r="D21" s="316"/>
      <c r="E21" s="316"/>
      <c r="F21" s="316"/>
      <c r="G21" s="317"/>
      <c r="H21" s="61"/>
      <c r="I21" s="61"/>
      <c r="J21" s="61"/>
      <c r="K21" s="61"/>
    </row>
    <row r="22" spans="1:11" ht="111" customHeight="1" x14ac:dyDescent="0.25">
      <c r="A22" s="118" t="s">
        <v>118</v>
      </c>
      <c r="B22" s="62" t="s">
        <v>121</v>
      </c>
      <c r="C22" s="103" t="s">
        <v>7</v>
      </c>
      <c r="D22" s="103">
        <v>1</v>
      </c>
      <c r="E22" s="101">
        <v>120</v>
      </c>
      <c r="F22" s="101">
        <v>65</v>
      </c>
      <c r="G22" s="101">
        <v>100</v>
      </c>
      <c r="H22" s="61"/>
      <c r="I22" s="61"/>
      <c r="J22" s="61"/>
      <c r="K22" s="61"/>
    </row>
    <row r="23" spans="1:11" ht="111" customHeight="1" x14ac:dyDescent="1.3">
      <c r="A23" s="315" t="s">
        <v>123</v>
      </c>
      <c r="B23" s="316"/>
      <c r="C23" s="316"/>
      <c r="D23" s="316"/>
      <c r="E23" s="316"/>
      <c r="F23" s="316"/>
      <c r="G23" s="317"/>
      <c r="H23" s="61"/>
      <c r="I23" s="61"/>
      <c r="J23" s="61"/>
      <c r="K23" s="61"/>
    </row>
    <row r="24" spans="1:11" ht="111" customHeight="1" x14ac:dyDescent="0.25">
      <c r="A24" s="118" t="s">
        <v>124</v>
      </c>
      <c r="B24" s="62" t="s">
        <v>121</v>
      </c>
      <c r="C24" s="103" t="s">
        <v>7</v>
      </c>
      <c r="D24" s="103">
        <v>1</v>
      </c>
      <c r="E24" s="321">
        <f>600+600*0.1</f>
        <v>660</v>
      </c>
      <c r="F24" s="321"/>
      <c r="G24" s="321"/>
      <c r="H24" s="61"/>
      <c r="I24" s="61"/>
      <c r="J24" s="61"/>
      <c r="K24" s="61"/>
    </row>
    <row r="25" spans="1:11" ht="111" customHeight="1" x14ac:dyDescent="1.3">
      <c r="A25" s="315" t="s">
        <v>125</v>
      </c>
      <c r="B25" s="316"/>
      <c r="C25" s="316"/>
      <c r="D25" s="316"/>
      <c r="E25" s="316"/>
      <c r="F25" s="316"/>
      <c r="G25" s="317"/>
      <c r="H25" s="61"/>
      <c r="I25" s="61"/>
      <c r="J25" s="61"/>
      <c r="K25" s="61"/>
    </row>
    <row r="26" spans="1:11" ht="111" customHeight="1" x14ac:dyDescent="0.25">
      <c r="A26" s="118" t="s">
        <v>126</v>
      </c>
      <c r="B26" s="62" t="s">
        <v>121</v>
      </c>
      <c r="C26" s="103" t="s">
        <v>7</v>
      </c>
      <c r="D26" s="103">
        <v>1</v>
      </c>
      <c r="E26" s="321">
        <f>800+800*0.1</f>
        <v>880</v>
      </c>
      <c r="F26" s="321"/>
      <c r="G26" s="321"/>
      <c r="H26" s="61"/>
      <c r="I26" s="61"/>
      <c r="J26" s="61"/>
      <c r="K26" s="61"/>
    </row>
    <row r="27" spans="1:11" ht="111" customHeight="1" x14ac:dyDescent="1.3">
      <c r="A27" s="350" t="s">
        <v>363</v>
      </c>
      <c r="B27" s="351"/>
      <c r="C27" s="351"/>
      <c r="D27" s="351"/>
      <c r="E27" s="351"/>
      <c r="F27" s="351"/>
      <c r="G27" s="352"/>
      <c r="H27" s="61"/>
      <c r="I27" s="61"/>
      <c r="J27" s="61"/>
      <c r="K27" s="61"/>
    </row>
    <row r="28" spans="1:11" ht="111" customHeight="1" x14ac:dyDescent="0.25">
      <c r="A28" s="118" t="s">
        <v>128</v>
      </c>
      <c r="B28" s="121" t="s">
        <v>365</v>
      </c>
      <c r="C28" s="103" t="s">
        <v>127</v>
      </c>
      <c r="D28" s="103">
        <v>1</v>
      </c>
      <c r="E28" s="101">
        <f>350+350*0.1</f>
        <v>385</v>
      </c>
      <c r="F28" s="101">
        <v>170</v>
      </c>
      <c r="G28" s="101">
        <f>250+250*0.1</f>
        <v>275</v>
      </c>
      <c r="H28" s="61"/>
      <c r="I28" s="61"/>
      <c r="J28" s="61"/>
      <c r="K28" s="61"/>
    </row>
    <row r="29" spans="1:11" ht="111" customHeight="1" x14ac:dyDescent="0.25">
      <c r="A29" s="118" t="s">
        <v>129</v>
      </c>
      <c r="B29" s="121" t="s">
        <v>364</v>
      </c>
      <c r="C29" s="103" t="s">
        <v>127</v>
      </c>
      <c r="D29" s="103">
        <v>1</v>
      </c>
      <c r="E29" s="101">
        <v>750</v>
      </c>
      <c r="F29" s="126">
        <v>320</v>
      </c>
      <c r="G29" s="101">
        <f>530</f>
        <v>530</v>
      </c>
      <c r="H29" s="61"/>
      <c r="I29" s="61"/>
      <c r="J29" s="61"/>
      <c r="K29" s="61"/>
    </row>
    <row r="30" spans="1:11" ht="111" customHeight="1" x14ac:dyDescent="0.25">
      <c r="A30" s="118" t="s">
        <v>130</v>
      </c>
      <c r="B30" s="121" t="s">
        <v>366</v>
      </c>
      <c r="C30" s="103" t="s">
        <v>127</v>
      </c>
      <c r="D30" s="103">
        <v>1</v>
      </c>
      <c r="E30" s="101">
        <f>900+900*0.1</f>
        <v>990</v>
      </c>
      <c r="F30" s="126">
        <v>480</v>
      </c>
      <c r="G30" s="101">
        <v>750</v>
      </c>
      <c r="H30" s="61"/>
      <c r="I30" s="61"/>
      <c r="J30" s="61"/>
      <c r="K30" s="61"/>
    </row>
    <row r="31" spans="1:11" ht="111" customHeight="1" x14ac:dyDescent="0.25">
      <c r="A31" s="118" t="s">
        <v>131</v>
      </c>
      <c r="B31" s="121" t="s">
        <v>367</v>
      </c>
      <c r="C31" s="103" t="s">
        <v>127</v>
      </c>
      <c r="D31" s="103">
        <v>3</v>
      </c>
      <c r="E31" s="101">
        <v>1600</v>
      </c>
      <c r="F31" s="126">
        <v>800</v>
      </c>
      <c r="G31" s="101">
        <f>1100+1100*0.1</f>
        <v>1210</v>
      </c>
      <c r="H31" s="63"/>
      <c r="I31" s="61"/>
      <c r="J31" s="61"/>
      <c r="K31" s="61"/>
    </row>
    <row r="32" spans="1:11" ht="111" customHeight="1" x14ac:dyDescent="0.25">
      <c r="A32" s="118" t="s">
        <v>132</v>
      </c>
      <c r="B32" s="121" t="s">
        <v>368</v>
      </c>
      <c r="C32" s="103" t="s">
        <v>127</v>
      </c>
      <c r="D32" s="103">
        <v>6</v>
      </c>
      <c r="E32" s="101">
        <v>3000</v>
      </c>
      <c r="F32" s="126">
        <v>1600</v>
      </c>
      <c r="G32" s="101">
        <f>2000+2000*0.1</f>
        <v>2200</v>
      </c>
      <c r="H32" s="61"/>
      <c r="I32" s="61"/>
      <c r="J32" s="61"/>
      <c r="K32" s="61"/>
    </row>
    <row r="33" spans="1:11" ht="112.5" customHeight="1" x14ac:dyDescent="0.25">
      <c r="A33" s="118" t="s">
        <v>133</v>
      </c>
      <c r="B33" s="121" t="s">
        <v>369</v>
      </c>
      <c r="C33" s="103" t="s">
        <v>134</v>
      </c>
      <c r="D33" s="103">
        <v>1</v>
      </c>
      <c r="E33" s="101">
        <v>4400</v>
      </c>
      <c r="F33" s="126">
        <v>2400</v>
      </c>
      <c r="G33" s="101">
        <v>3200</v>
      </c>
      <c r="H33" s="61"/>
      <c r="I33" s="61"/>
      <c r="J33" s="61"/>
      <c r="K33" s="61"/>
    </row>
    <row r="34" spans="1:11" ht="112.5" customHeight="1" x14ac:dyDescent="1.3">
      <c r="A34" s="315" t="s">
        <v>243</v>
      </c>
      <c r="B34" s="316"/>
      <c r="C34" s="316"/>
      <c r="D34" s="316"/>
      <c r="E34" s="316"/>
      <c r="F34" s="316"/>
      <c r="G34" s="317"/>
      <c r="H34" s="61"/>
      <c r="I34" s="61"/>
      <c r="J34" s="61"/>
      <c r="K34" s="61"/>
    </row>
    <row r="35" spans="1:11" ht="112.5" customHeight="1" x14ac:dyDescent="0.25">
      <c r="A35" s="118" t="s">
        <v>135</v>
      </c>
      <c r="B35" s="118" t="s">
        <v>112</v>
      </c>
      <c r="C35" s="103" t="s">
        <v>7</v>
      </c>
      <c r="D35" s="103">
        <v>1</v>
      </c>
      <c r="E35" s="321">
        <f>5000+5000*0.1</f>
        <v>5500</v>
      </c>
      <c r="F35" s="321"/>
      <c r="G35" s="321"/>
      <c r="H35" s="61"/>
      <c r="I35" s="61"/>
      <c r="J35" s="61"/>
      <c r="K35" s="61"/>
    </row>
    <row r="36" spans="1:11" ht="112.5" customHeight="1" x14ac:dyDescent="1.3">
      <c r="A36" s="315" t="s">
        <v>244</v>
      </c>
      <c r="B36" s="316"/>
      <c r="C36" s="316"/>
      <c r="D36" s="316"/>
      <c r="E36" s="316"/>
      <c r="F36" s="316"/>
      <c r="G36" s="317"/>
      <c r="H36" s="63"/>
      <c r="I36" s="61"/>
      <c r="J36" s="61"/>
      <c r="K36" s="61"/>
    </row>
    <row r="37" spans="1:11" ht="112.5" customHeight="1" x14ac:dyDescent="0.25">
      <c r="A37" s="118" t="s">
        <v>136</v>
      </c>
      <c r="B37" s="118" t="s">
        <v>112</v>
      </c>
      <c r="C37" s="103" t="s">
        <v>7</v>
      </c>
      <c r="D37" s="103">
        <v>1</v>
      </c>
      <c r="E37" s="321">
        <v>6000</v>
      </c>
      <c r="F37" s="321"/>
      <c r="G37" s="321"/>
      <c r="H37" s="61"/>
      <c r="I37" s="61"/>
      <c r="J37" s="61"/>
      <c r="K37" s="61"/>
    </row>
    <row r="38" spans="1:11" ht="112.5" customHeight="1" x14ac:dyDescent="1.3">
      <c r="A38" s="315" t="s">
        <v>191</v>
      </c>
      <c r="B38" s="316"/>
      <c r="C38" s="316"/>
      <c r="D38" s="316"/>
      <c r="E38" s="316"/>
      <c r="F38" s="316"/>
      <c r="G38" s="317"/>
      <c r="H38" s="61"/>
      <c r="I38" s="61"/>
      <c r="J38" s="61"/>
      <c r="K38" s="61"/>
    </row>
    <row r="39" spans="1:11" ht="112.5" customHeight="1" x14ac:dyDescent="0.25">
      <c r="A39" s="118" t="s">
        <v>137</v>
      </c>
      <c r="B39" s="118" t="s">
        <v>112</v>
      </c>
      <c r="C39" s="103" t="s">
        <v>7</v>
      </c>
      <c r="D39" s="103">
        <v>1</v>
      </c>
      <c r="E39" s="314">
        <v>130</v>
      </c>
      <c r="F39" s="314"/>
      <c r="G39" s="314"/>
      <c r="H39" s="61"/>
      <c r="I39" s="61"/>
      <c r="J39" s="61"/>
      <c r="K39" s="61"/>
    </row>
    <row r="40" spans="1:11" ht="112.5" customHeight="1" x14ac:dyDescent="1.3">
      <c r="A40" s="315" t="s">
        <v>192</v>
      </c>
      <c r="B40" s="316"/>
      <c r="C40" s="316"/>
      <c r="D40" s="316"/>
      <c r="E40" s="316"/>
      <c r="F40" s="316"/>
      <c r="G40" s="317"/>
      <c r="H40" s="63"/>
      <c r="I40" s="61"/>
      <c r="J40" s="61"/>
      <c r="K40" s="61"/>
    </row>
    <row r="41" spans="1:11" ht="112.5" customHeight="1" x14ac:dyDescent="0.25">
      <c r="A41" s="118" t="s">
        <v>139</v>
      </c>
      <c r="B41" s="118" t="s">
        <v>112</v>
      </c>
      <c r="C41" s="103" t="s">
        <v>7</v>
      </c>
      <c r="D41" s="103">
        <v>1</v>
      </c>
      <c r="E41" s="314">
        <f>150+150*0.1</f>
        <v>165</v>
      </c>
      <c r="F41" s="314"/>
      <c r="G41" s="314"/>
      <c r="H41" s="61"/>
      <c r="I41" s="61"/>
      <c r="J41" s="61"/>
      <c r="K41" s="61"/>
    </row>
    <row r="42" spans="1:11" ht="112.5" customHeight="1" x14ac:dyDescent="0.25">
      <c r="A42" s="318" t="s">
        <v>575</v>
      </c>
      <c r="B42" s="319"/>
      <c r="C42" s="319"/>
      <c r="D42" s="319"/>
      <c r="E42" s="319"/>
      <c r="F42" s="319"/>
      <c r="G42" s="320"/>
      <c r="H42" s="61"/>
      <c r="I42" s="61"/>
      <c r="J42" s="61"/>
      <c r="K42" s="61"/>
    </row>
    <row r="43" spans="1:11" ht="112.5" customHeight="1" x14ac:dyDescent="0.25">
      <c r="A43" s="135" t="s">
        <v>141</v>
      </c>
      <c r="B43" s="135" t="s">
        <v>365</v>
      </c>
      <c r="C43" s="133" t="s">
        <v>127</v>
      </c>
      <c r="D43" s="133">
        <v>1</v>
      </c>
      <c r="E43" s="314">
        <v>460</v>
      </c>
      <c r="F43" s="314"/>
      <c r="G43" s="314"/>
      <c r="H43" s="61"/>
      <c r="I43" s="61"/>
      <c r="J43" s="61"/>
      <c r="K43" s="61"/>
    </row>
    <row r="44" spans="1:11" ht="112.5" customHeight="1" x14ac:dyDescent="0.25">
      <c r="A44" s="135" t="s">
        <v>149</v>
      </c>
      <c r="B44" s="135" t="s">
        <v>364</v>
      </c>
      <c r="C44" s="133" t="s">
        <v>127</v>
      </c>
      <c r="D44" s="133">
        <v>1</v>
      </c>
      <c r="E44" s="314">
        <v>900</v>
      </c>
      <c r="F44" s="314"/>
      <c r="G44" s="314"/>
      <c r="H44" s="61"/>
      <c r="I44" s="61"/>
      <c r="J44" s="61"/>
      <c r="K44" s="61"/>
    </row>
    <row r="45" spans="1:11" ht="112.5" customHeight="1" x14ac:dyDescent="1.3">
      <c r="A45" s="315" t="s">
        <v>238</v>
      </c>
      <c r="B45" s="316"/>
      <c r="C45" s="316"/>
      <c r="D45" s="316"/>
      <c r="E45" s="316"/>
      <c r="F45" s="316"/>
      <c r="G45" s="317"/>
      <c r="H45" s="61"/>
      <c r="I45" s="61"/>
      <c r="J45" s="61"/>
      <c r="K45" s="61"/>
    </row>
    <row r="46" spans="1:11" ht="228.75" customHeight="1" x14ac:dyDescent="0.25">
      <c r="A46" s="118" t="s">
        <v>193</v>
      </c>
      <c r="B46" s="121" t="s">
        <v>526</v>
      </c>
      <c r="C46" s="103" t="s">
        <v>7</v>
      </c>
      <c r="D46" s="103">
        <v>1</v>
      </c>
      <c r="E46" s="314">
        <f>300+300*0.1</f>
        <v>330</v>
      </c>
      <c r="F46" s="314"/>
      <c r="G46" s="314"/>
      <c r="H46" s="61"/>
      <c r="I46" s="61"/>
      <c r="J46" s="61"/>
      <c r="K46" s="61"/>
    </row>
    <row r="47" spans="1:11" ht="153.75" customHeight="1" x14ac:dyDescent="0.25">
      <c r="A47" s="124" t="s">
        <v>194</v>
      </c>
      <c r="B47" s="68" t="s">
        <v>110</v>
      </c>
      <c r="C47" s="125" t="s">
        <v>127</v>
      </c>
      <c r="D47" s="125">
        <v>1</v>
      </c>
      <c r="E47" s="353">
        <v>2400</v>
      </c>
      <c r="F47" s="353"/>
      <c r="G47" s="353"/>
      <c r="H47" s="61"/>
      <c r="I47" s="61"/>
      <c r="J47" s="61"/>
      <c r="K47" s="61"/>
    </row>
    <row r="48" spans="1:11" ht="112.5" customHeight="1" x14ac:dyDescent="1.3">
      <c r="A48" s="315" t="s">
        <v>138</v>
      </c>
      <c r="B48" s="316"/>
      <c r="C48" s="316"/>
      <c r="D48" s="316"/>
      <c r="E48" s="316"/>
      <c r="F48" s="316"/>
      <c r="G48" s="317"/>
      <c r="H48" s="61"/>
      <c r="I48" s="61"/>
      <c r="J48" s="61"/>
      <c r="K48" s="61"/>
    </row>
    <row r="49" spans="1:11" ht="112.5" customHeight="1" x14ac:dyDescent="0.25">
      <c r="A49" s="118" t="s">
        <v>195</v>
      </c>
      <c r="B49" s="118" t="s">
        <v>112</v>
      </c>
      <c r="C49" s="354" t="s">
        <v>140</v>
      </c>
      <c r="D49" s="354"/>
      <c r="E49" s="314">
        <f>200+200*0.1</f>
        <v>220</v>
      </c>
      <c r="F49" s="314"/>
      <c r="G49" s="314"/>
      <c r="H49" s="61"/>
      <c r="I49" s="61"/>
      <c r="J49" s="61"/>
      <c r="K49" s="61"/>
    </row>
    <row r="50" spans="1:11" ht="112.5" customHeight="1" x14ac:dyDescent="0.25">
      <c r="A50" s="118" t="s">
        <v>223</v>
      </c>
      <c r="B50" s="118" t="s">
        <v>112</v>
      </c>
      <c r="C50" s="354" t="s">
        <v>144</v>
      </c>
      <c r="D50" s="354"/>
      <c r="E50" s="355">
        <v>240</v>
      </c>
      <c r="F50" s="356"/>
      <c r="G50" s="357"/>
      <c r="H50" s="61"/>
      <c r="I50" s="61"/>
      <c r="J50" s="61"/>
      <c r="K50" s="61"/>
    </row>
    <row r="51" spans="1:11" ht="111.75" customHeight="1" x14ac:dyDescent="0.25">
      <c r="A51" s="118" t="s">
        <v>224</v>
      </c>
      <c r="B51" s="121" t="s">
        <v>110</v>
      </c>
      <c r="C51" s="103" t="s">
        <v>127</v>
      </c>
      <c r="D51" s="103">
        <v>1</v>
      </c>
      <c r="E51" s="321">
        <v>1600</v>
      </c>
      <c r="F51" s="321"/>
      <c r="G51" s="321"/>
      <c r="H51" s="61"/>
      <c r="I51" s="61"/>
      <c r="J51" s="61"/>
      <c r="K51" s="61"/>
    </row>
    <row r="52" spans="1:11" ht="210" customHeight="1" x14ac:dyDescent="0.25">
      <c r="A52" s="322" t="s">
        <v>662</v>
      </c>
      <c r="B52" s="323"/>
      <c r="C52" s="323"/>
      <c r="D52" s="323"/>
      <c r="E52" s="323"/>
      <c r="F52" s="323"/>
      <c r="G52" s="324"/>
    </row>
    <row r="53" spans="1:11" ht="198.75" customHeight="1" x14ac:dyDescent="0.25">
      <c r="A53" s="325" t="s">
        <v>547</v>
      </c>
      <c r="B53" s="327" t="s">
        <v>661</v>
      </c>
      <c r="C53" s="328"/>
      <c r="D53" s="328"/>
      <c r="E53" s="328"/>
      <c r="F53" s="328"/>
      <c r="G53" s="329"/>
    </row>
    <row r="54" spans="1:11" ht="110.25" customHeight="1" x14ac:dyDescent="0.25">
      <c r="A54" s="326"/>
      <c r="B54" s="118" t="s">
        <v>188</v>
      </c>
      <c r="C54" s="103" t="s">
        <v>7</v>
      </c>
      <c r="D54" s="103">
        <v>2</v>
      </c>
      <c r="E54" s="330">
        <v>1050</v>
      </c>
      <c r="F54" s="331"/>
      <c r="G54" s="332"/>
    </row>
    <row r="55" spans="1:11" ht="232.5" customHeight="1" x14ac:dyDescent="0.25">
      <c r="A55" s="325" t="s">
        <v>567</v>
      </c>
      <c r="B55" s="327" t="s">
        <v>660</v>
      </c>
      <c r="C55" s="328"/>
      <c r="D55" s="328"/>
      <c r="E55" s="328"/>
      <c r="F55" s="328"/>
      <c r="G55" s="329"/>
    </row>
    <row r="56" spans="1:11" ht="111" customHeight="1" x14ac:dyDescent="0.25">
      <c r="A56" s="326"/>
      <c r="B56" s="118" t="s">
        <v>188</v>
      </c>
      <c r="C56" s="103" t="s">
        <v>7</v>
      </c>
      <c r="D56" s="103">
        <v>2</v>
      </c>
      <c r="E56" s="321">
        <v>1250</v>
      </c>
      <c r="F56" s="321"/>
      <c r="G56" s="321"/>
      <c r="H56" s="117"/>
    </row>
    <row r="57" spans="1:11" ht="78.75" hidden="1" customHeight="1" x14ac:dyDescent="0.25">
      <c r="A57" s="293" t="s">
        <v>19</v>
      </c>
      <c r="B57" s="306" t="s">
        <v>3</v>
      </c>
      <c r="C57" s="306" t="s">
        <v>4</v>
      </c>
      <c r="D57" s="306" t="s">
        <v>5</v>
      </c>
      <c r="E57" s="293" t="s">
        <v>46</v>
      </c>
      <c r="F57" s="293"/>
      <c r="G57" s="293"/>
      <c r="H57" s="61"/>
    </row>
    <row r="58" spans="1:11" ht="116.25" hidden="1" customHeight="1" x14ac:dyDescent="0.25">
      <c r="A58" s="293"/>
      <c r="B58" s="306"/>
      <c r="C58" s="306"/>
      <c r="D58" s="306"/>
      <c r="E58" s="293"/>
      <c r="F58" s="293"/>
      <c r="G58" s="293"/>
      <c r="H58" s="61"/>
    </row>
    <row r="59" spans="1:11" ht="225.75" hidden="1" customHeight="1" x14ac:dyDescent="0.25">
      <c r="A59" s="293"/>
      <c r="B59" s="306"/>
      <c r="C59" s="306"/>
      <c r="D59" s="306"/>
      <c r="E59" s="104" t="s">
        <v>111</v>
      </c>
      <c r="F59" s="294" t="s">
        <v>254</v>
      </c>
      <c r="G59" s="296"/>
    </row>
    <row r="60" spans="1:11" ht="113.25" hidden="1" customHeight="1" x14ac:dyDescent="1.3">
      <c r="A60" s="302" t="s">
        <v>500</v>
      </c>
      <c r="B60" s="303"/>
      <c r="C60" s="303"/>
      <c r="D60" s="303"/>
      <c r="E60" s="303"/>
      <c r="F60" s="303"/>
      <c r="G60" s="304"/>
    </row>
    <row r="61" spans="1:11" ht="113.25" hidden="1" customHeight="1" x14ac:dyDescent="0.25">
      <c r="A61" s="108" t="s">
        <v>224</v>
      </c>
      <c r="B61" s="86" t="s">
        <v>462</v>
      </c>
      <c r="C61" s="112" t="s">
        <v>7</v>
      </c>
      <c r="D61" s="112">
        <v>1</v>
      </c>
      <c r="E61" s="110">
        <v>150</v>
      </c>
      <c r="F61" s="265">
        <v>100</v>
      </c>
      <c r="G61" s="267"/>
      <c r="H61" s="61"/>
    </row>
    <row r="62" spans="1:11" ht="112.5" hidden="1" customHeight="1" x14ac:dyDescent="1.3">
      <c r="A62" s="254" t="s">
        <v>477</v>
      </c>
      <c r="B62" s="255"/>
      <c r="C62" s="255"/>
      <c r="D62" s="255"/>
      <c r="E62" s="255"/>
      <c r="F62" s="255"/>
      <c r="G62" s="256"/>
      <c r="H62" s="61"/>
      <c r="I62" s="61"/>
      <c r="J62" s="61"/>
      <c r="K62" s="61"/>
    </row>
    <row r="63" spans="1:11" ht="224.25" hidden="1" customHeight="1" x14ac:dyDescent="0.25">
      <c r="A63" s="87" t="s">
        <v>142</v>
      </c>
      <c r="B63" s="293" t="s">
        <v>386</v>
      </c>
      <c r="C63" s="293"/>
      <c r="D63" s="293"/>
      <c r="E63" s="293"/>
      <c r="F63" s="293"/>
      <c r="G63" s="293"/>
      <c r="H63" s="61"/>
      <c r="I63" s="61"/>
      <c r="J63" s="61"/>
      <c r="K63" s="61"/>
    </row>
    <row r="64" spans="1:11" ht="329.25" hidden="1" customHeight="1" x14ac:dyDescent="0.25">
      <c r="A64" s="113" t="s">
        <v>143</v>
      </c>
      <c r="B64" s="114" t="s">
        <v>120</v>
      </c>
      <c r="C64" s="112" t="s">
        <v>7</v>
      </c>
      <c r="D64" s="112">
        <v>1</v>
      </c>
      <c r="E64" s="88" t="s">
        <v>501</v>
      </c>
      <c r="F64" s="313">
        <v>40</v>
      </c>
      <c r="G64" s="313"/>
      <c r="H64" s="61"/>
      <c r="I64" s="61"/>
      <c r="J64" s="61"/>
      <c r="K64" s="61"/>
    </row>
    <row r="65" spans="1:11" ht="340.5" hidden="1" customHeight="1" x14ac:dyDescent="0.25">
      <c r="A65" s="113" t="s">
        <v>145</v>
      </c>
      <c r="B65" s="114" t="s">
        <v>122</v>
      </c>
      <c r="C65" s="112" t="s">
        <v>7</v>
      </c>
      <c r="D65" s="112">
        <v>1</v>
      </c>
      <c r="E65" s="88" t="s">
        <v>502</v>
      </c>
      <c r="F65" s="313">
        <v>50</v>
      </c>
      <c r="G65" s="313"/>
    </row>
    <row r="66" spans="1:11" ht="125.25" hidden="1" customHeight="1" x14ac:dyDescent="1.3">
      <c r="A66" s="254" t="s">
        <v>370</v>
      </c>
      <c r="B66" s="255"/>
      <c r="C66" s="255"/>
      <c r="D66" s="255"/>
      <c r="E66" s="255"/>
      <c r="F66" s="255"/>
      <c r="G66" s="256"/>
    </row>
    <row r="67" spans="1:11" ht="237.75" hidden="1" customHeight="1" x14ac:dyDescent="0.25">
      <c r="A67" s="113" t="s">
        <v>263</v>
      </c>
      <c r="B67" s="114" t="s">
        <v>120</v>
      </c>
      <c r="C67" s="112" t="s">
        <v>7</v>
      </c>
      <c r="D67" s="112">
        <v>1</v>
      </c>
      <c r="E67" s="104"/>
      <c r="F67" s="311">
        <v>500</v>
      </c>
      <c r="G67" s="312"/>
    </row>
    <row r="68" spans="1:11" ht="232.5" hidden="1" customHeight="1" x14ac:dyDescent="0.25">
      <c r="A68" s="113" t="s">
        <v>503</v>
      </c>
      <c r="B68" s="89" t="s">
        <v>122</v>
      </c>
      <c r="C68" s="112" t="s">
        <v>7</v>
      </c>
      <c r="D68" s="112">
        <v>1</v>
      </c>
      <c r="E68" s="110"/>
      <c r="F68" s="265">
        <v>600</v>
      </c>
      <c r="G68" s="267"/>
      <c r="H68" s="61"/>
      <c r="I68" s="61"/>
      <c r="J68" s="61"/>
      <c r="K68" s="61"/>
    </row>
    <row r="69" spans="1:11" ht="112.5" hidden="1" customHeight="1" x14ac:dyDescent="1.3">
      <c r="A69" s="254" t="s">
        <v>363</v>
      </c>
      <c r="B69" s="255"/>
      <c r="C69" s="255"/>
      <c r="D69" s="255"/>
      <c r="E69" s="255"/>
      <c r="F69" s="255"/>
      <c r="G69" s="256"/>
      <c r="H69" s="61"/>
      <c r="I69" s="61"/>
      <c r="J69" s="61"/>
      <c r="K69" s="61"/>
    </row>
    <row r="70" spans="1:11" ht="112.5" hidden="1" customHeight="1" x14ac:dyDescent="0.25">
      <c r="A70" s="113" t="s">
        <v>146</v>
      </c>
      <c r="B70" s="114" t="s">
        <v>365</v>
      </c>
      <c r="C70" s="112" t="s">
        <v>127</v>
      </c>
      <c r="D70" s="112">
        <v>1</v>
      </c>
      <c r="E70" s="90">
        <v>380</v>
      </c>
      <c r="F70" s="301">
        <v>150</v>
      </c>
      <c r="G70" s="301"/>
      <c r="H70" s="61"/>
      <c r="I70" s="61"/>
      <c r="J70" s="61"/>
      <c r="K70" s="61"/>
    </row>
    <row r="71" spans="1:11" ht="112.5" hidden="1" customHeight="1" x14ac:dyDescent="0.25">
      <c r="A71" s="113" t="s">
        <v>147</v>
      </c>
      <c r="B71" s="114" t="s">
        <v>364</v>
      </c>
      <c r="C71" s="112" t="s">
        <v>127</v>
      </c>
      <c r="D71" s="112">
        <v>1</v>
      </c>
      <c r="E71" s="90">
        <v>700</v>
      </c>
      <c r="F71" s="301">
        <v>280</v>
      </c>
      <c r="G71" s="301"/>
      <c r="H71" s="61"/>
      <c r="I71" s="61"/>
      <c r="J71" s="61"/>
      <c r="K71" s="61"/>
    </row>
    <row r="72" spans="1:11" ht="180" hidden="1" customHeight="1" x14ac:dyDescent="1.3">
      <c r="A72" s="302" t="s">
        <v>238</v>
      </c>
      <c r="B72" s="303"/>
      <c r="C72" s="303"/>
      <c r="D72" s="303"/>
      <c r="E72" s="303"/>
      <c r="F72" s="303"/>
      <c r="G72" s="304"/>
      <c r="H72" s="61"/>
      <c r="I72" s="61"/>
      <c r="J72" s="61"/>
      <c r="K72" s="61"/>
    </row>
    <row r="73" spans="1:11" ht="274.5" hidden="1" customHeight="1" x14ac:dyDescent="0.25">
      <c r="A73" s="113" t="s">
        <v>148</v>
      </c>
      <c r="B73" s="113" t="s">
        <v>112</v>
      </c>
      <c r="C73" s="309" t="s">
        <v>16</v>
      </c>
      <c r="D73" s="310"/>
      <c r="E73" s="301">
        <v>300</v>
      </c>
      <c r="F73" s="301"/>
      <c r="G73" s="301"/>
      <c r="H73" s="61"/>
      <c r="I73" s="61"/>
      <c r="J73" s="61"/>
      <c r="K73" s="61"/>
    </row>
    <row r="74" spans="1:11" ht="223.5" hidden="1" customHeight="1" x14ac:dyDescent="1.3">
      <c r="A74" s="254" t="s">
        <v>476</v>
      </c>
      <c r="B74" s="255"/>
      <c r="C74" s="255"/>
      <c r="D74" s="255"/>
      <c r="E74" s="255"/>
      <c r="F74" s="255"/>
      <c r="G74" s="256"/>
    </row>
    <row r="75" spans="1:11" ht="107.25" hidden="1" customHeight="1" x14ac:dyDescent="0.25">
      <c r="A75" s="260" t="s">
        <v>150</v>
      </c>
      <c r="B75" s="271" t="s">
        <v>425</v>
      </c>
      <c r="C75" s="272"/>
      <c r="D75" s="272"/>
      <c r="E75" s="272"/>
      <c r="F75" s="272"/>
      <c r="G75" s="273"/>
    </row>
    <row r="76" spans="1:11" ht="207.75" hidden="1" customHeight="1" x14ac:dyDescent="0.25">
      <c r="A76" s="261"/>
      <c r="B76" s="113" t="s">
        <v>188</v>
      </c>
      <c r="C76" s="112" t="s">
        <v>7</v>
      </c>
      <c r="D76" s="112">
        <v>2</v>
      </c>
      <c r="E76" s="259">
        <v>1000</v>
      </c>
      <c r="F76" s="259"/>
      <c r="G76" s="259"/>
    </row>
    <row r="77" spans="1:11" ht="230.25" hidden="1" customHeight="1" x14ac:dyDescent="0.25">
      <c r="A77" s="260" t="s">
        <v>151</v>
      </c>
      <c r="B77" s="271" t="s">
        <v>426</v>
      </c>
      <c r="C77" s="272"/>
      <c r="D77" s="272"/>
      <c r="E77" s="272"/>
      <c r="F77" s="272"/>
      <c r="G77" s="273"/>
    </row>
    <row r="78" spans="1:11" ht="111.75" hidden="1" customHeight="1" x14ac:dyDescent="0.25">
      <c r="A78" s="261"/>
      <c r="B78" s="113" t="s">
        <v>188</v>
      </c>
      <c r="C78" s="112" t="s">
        <v>7</v>
      </c>
      <c r="D78" s="112">
        <v>2</v>
      </c>
      <c r="E78" s="259">
        <v>1100</v>
      </c>
      <c r="F78" s="259"/>
      <c r="G78" s="259"/>
    </row>
    <row r="79" spans="1:11" ht="111.75" hidden="1" customHeight="1" x14ac:dyDescent="1.3">
      <c r="A79" s="302" t="s">
        <v>500</v>
      </c>
      <c r="B79" s="303"/>
      <c r="C79" s="303"/>
      <c r="D79" s="303"/>
      <c r="E79" s="303"/>
      <c r="F79" s="303"/>
      <c r="G79" s="304"/>
    </row>
    <row r="80" spans="1:11" ht="111.75" hidden="1" customHeight="1" x14ac:dyDescent="0.25">
      <c r="A80" s="108" t="s">
        <v>262</v>
      </c>
      <c r="B80" s="89" t="s">
        <v>462</v>
      </c>
      <c r="C80" s="112" t="s">
        <v>7</v>
      </c>
      <c r="D80" s="112">
        <v>1</v>
      </c>
      <c r="E80" s="265">
        <v>100</v>
      </c>
      <c r="F80" s="266"/>
      <c r="G80" s="267"/>
      <c r="H80" s="61"/>
      <c r="I80" s="61"/>
      <c r="J80" s="61"/>
      <c r="K80" s="61"/>
    </row>
    <row r="81" spans="1:11" ht="194.25" hidden="1" customHeight="1" x14ac:dyDescent="0.25">
      <c r="A81" s="87" t="s">
        <v>152</v>
      </c>
      <c r="B81" s="293" t="s">
        <v>237</v>
      </c>
      <c r="C81" s="293"/>
      <c r="D81" s="293"/>
      <c r="E81" s="293"/>
      <c r="F81" s="293"/>
      <c r="G81" s="293"/>
    </row>
    <row r="82" spans="1:11" ht="111.75" hidden="1" customHeight="1" x14ac:dyDescent="0.25">
      <c r="A82" s="260" t="s">
        <v>153</v>
      </c>
      <c r="B82" s="271" t="s">
        <v>199</v>
      </c>
      <c r="C82" s="272"/>
      <c r="D82" s="272"/>
      <c r="E82" s="272"/>
      <c r="F82" s="272"/>
      <c r="G82" s="273"/>
      <c r="H82" s="61"/>
      <c r="I82" s="61"/>
      <c r="J82" s="61"/>
      <c r="K82" s="61"/>
    </row>
    <row r="83" spans="1:11" ht="126.75" hidden="1" customHeight="1" x14ac:dyDescent="0.25">
      <c r="A83" s="307"/>
      <c r="B83" s="114" t="s">
        <v>216</v>
      </c>
      <c r="C83" s="308" t="s">
        <v>127</v>
      </c>
      <c r="D83" s="308"/>
      <c r="E83" s="259">
        <v>1300</v>
      </c>
      <c r="F83" s="259"/>
      <c r="G83" s="259"/>
      <c r="H83" s="61"/>
      <c r="I83" s="61"/>
      <c r="J83" s="61"/>
      <c r="K83" s="61"/>
    </row>
    <row r="84" spans="1:11" ht="126.75" hidden="1" customHeight="1" x14ac:dyDescent="0.25">
      <c r="A84" s="261"/>
      <c r="B84" s="114" t="s">
        <v>217</v>
      </c>
      <c r="C84" s="308" t="s">
        <v>127</v>
      </c>
      <c r="D84" s="308"/>
      <c r="E84" s="259"/>
      <c r="F84" s="259"/>
      <c r="G84" s="259"/>
    </row>
    <row r="85" spans="1:11" ht="218.25" hidden="1" customHeight="1" x14ac:dyDescent="0.25">
      <c r="A85" s="260" t="s">
        <v>154</v>
      </c>
      <c r="B85" s="271" t="s">
        <v>198</v>
      </c>
      <c r="C85" s="272"/>
      <c r="D85" s="272"/>
      <c r="E85" s="272"/>
      <c r="F85" s="272"/>
      <c r="G85" s="273"/>
      <c r="H85" s="61"/>
      <c r="I85" s="61"/>
      <c r="J85" s="61"/>
      <c r="K85" s="61"/>
    </row>
    <row r="86" spans="1:11" ht="128.25" hidden="1" customHeight="1" x14ac:dyDescent="0.25">
      <c r="A86" s="307"/>
      <c r="B86" s="114" t="s">
        <v>216</v>
      </c>
      <c r="C86" s="308" t="s">
        <v>127</v>
      </c>
      <c r="D86" s="308"/>
      <c r="E86" s="259">
        <v>2400</v>
      </c>
      <c r="F86" s="259"/>
      <c r="G86" s="259"/>
      <c r="H86" s="61"/>
      <c r="I86" s="61"/>
      <c r="J86" s="61"/>
      <c r="K86" s="61"/>
    </row>
    <row r="87" spans="1:11" ht="128.25" hidden="1" customHeight="1" x14ac:dyDescent="0.25">
      <c r="A87" s="261"/>
      <c r="B87" s="114" t="s">
        <v>217</v>
      </c>
      <c r="C87" s="308" t="s">
        <v>127</v>
      </c>
      <c r="D87" s="308"/>
      <c r="E87" s="259"/>
      <c r="F87" s="259"/>
      <c r="G87" s="259"/>
    </row>
    <row r="88" spans="1:11" ht="215.25" hidden="1" customHeight="1" x14ac:dyDescent="0.25">
      <c r="A88" s="260" t="s">
        <v>156</v>
      </c>
      <c r="B88" s="271" t="s">
        <v>200</v>
      </c>
      <c r="C88" s="272"/>
      <c r="D88" s="272"/>
      <c r="E88" s="272"/>
      <c r="F88" s="272"/>
      <c r="G88" s="273"/>
      <c r="H88" s="61"/>
      <c r="I88" s="61"/>
      <c r="J88" s="61"/>
      <c r="K88" s="61"/>
    </row>
    <row r="89" spans="1:11" ht="177.75" hidden="1" customHeight="1" x14ac:dyDescent="0.25">
      <c r="A89" s="307"/>
      <c r="B89" s="114" t="s">
        <v>218</v>
      </c>
      <c r="C89" s="308" t="s">
        <v>127</v>
      </c>
      <c r="D89" s="308"/>
      <c r="E89" s="259">
        <v>2400</v>
      </c>
      <c r="F89" s="259"/>
      <c r="G89" s="259"/>
      <c r="H89" s="61"/>
      <c r="I89" s="61"/>
      <c r="J89" s="61"/>
      <c r="K89" s="61"/>
    </row>
    <row r="90" spans="1:11" ht="177.75" hidden="1" customHeight="1" x14ac:dyDescent="0.25">
      <c r="A90" s="261"/>
      <c r="B90" s="114" t="s">
        <v>217</v>
      </c>
      <c r="C90" s="308" t="s">
        <v>127</v>
      </c>
      <c r="D90" s="308"/>
      <c r="E90" s="259"/>
      <c r="F90" s="259"/>
      <c r="G90" s="259"/>
      <c r="H90" s="61"/>
      <c r="I90" s="61"/>
      <c r="J90" s="61"/>
      <c r="K90" s="61"/>
    </row>
    <row r="91" spans="1:11" s="65" customFormat="1" ht="264.75" hidden="1" customHeight="1" x14ac:dyDescent="0.25">
      <c r="A91" s="305" t="s">
        <v>196</v>
      </c>
      <c r="B91" s="305"/>
      <c r="C91" s="305"/>
      <c r="D91" s="305"/>
      <c r="E91" s="305"/>
      <c r="F91" s="305"/>
      <c r="G91" s="305"/>
      <c r="H91" s="119"/>
    </row>
    <row r="92" spans="1:11" ht="169.5" hidden="1" customHeight="1" x14ac:dyDescent="0.25">
      <c r="A92" s="305" t="s">
        <v>230</v>
      </c>
      <c r="B92" s="305"/>
      <c r="C92" s="305"/>
      <c r="D92" s="305"/>
      <c r="E92" s="305"/>
      <c r="F92" s="305"/>
      <c r="G92" s="305"/>
      <c r="H92" s="117"/>
    </row>
    <row r="93" spans="1:11" ht="34.5" hidden="1" customHeight="1" x14ac:dyDescent="0.25">
      <c r="A93" s="293" t="s">
        <v>19</v>
      </c>
      <c r="B93" s="306" t="s">
        <v>3</v>
      </c>
      <c r="C93" s="306" t="s">
        <v>4</v>
      </c>
      <c r="D93" s="306" t="s">
        <v>5</v>
      </c>
      <c r="E93" s="281" t="s">
        <v>46</v>
      </c>
      <c r="F93" s="282"/>
      <c r="G93" s="283"/>
      <c r="H93" s="61"/>
    </row>
    <row r="94" spans="1:11" ht="144.75" hidden="1" customHeight="1" x14ac:dyDescent="0.25">
      <c r="A94" s="293"/>
      <c r="B94" s="306"/>
      <c r="C94" s="306"/>
      <c r="D94" s="306"/>
      <c r="E94" s="284"/>
      <c r="F94" s="285"/>
      <c r="G94" s="286"/>
      <c r="H94" s="61"/>
    </row>
    <row r="95" spans="1:11" ht="112.5" hidden="1" customHeight="1" x14ac:dyDescent="0.25">
      <c r="A95" s="293"/>
      <c r="B95" s="306"/>
      <c r="C95" s="306"/>
      <c r="D95" s="306"/>
      <c r="E95" s="287"/>
      <c r="F95" s="288"/>
      <c r="G95" s="289"/>
      <c r="H95" s="61"/>
      <c r="I95" s="61"/>
      <c r="J95" s="61"/>
      <c r="K95" s="61"/>
    </row>
    <row r="96" spans="1:11" ht="217.5" hidden="1" customHeight="1" x14ac:dyDescent="0.25">
      <c r="A96" s="87" t="s">
        <v>155</v>
      </c>
      <c r="B96" s="293" t="s">
        <v>383</v>
      </c>
      <c r="C96" s="293"/>
      <c r="D96" s="293"/>
      <c r="E96" s="293"/>
      <c r="F96" s="293"/>
      <c r="G96" s="293"/>
      <c r="H96" s="61"/>
      <c r="I96" s="61"/>
      <c r="J96" s="61"/>
      <c r="K96" s="61"/>
    </row>
    <row r="97" spans="1:11" ht="112.5" hidden="1" customHeight="1" x14ac:dyDescent="1.3">
      <c r="A97" s="260" t="s">
        <v>157</v>
      </c>
      <c r="B97" s="302" t="s">
        <v>376</v>
      </c>
      <c r="C97" s="303"/>
      <c r="D97" s="303"/>
      <c r="E97" s="303"/>
      <c r="F97" s="303"/>
      <c r="G97" s="304"/>
      <c r="H97" s="61"/>
      <c r="I97" s="61"/>
      <c r="J97" s="61"/>
      <c r="K97" s="61"/>
    </row>
    <row r="98" spans="1:11" ht="112.5" hidden="1" customHeight="1" x14ac:dyDescent="0.25">
      <c r="A98" s="261"/>
      <c r="B98" s="86" t="s">
        <v>121</v>
      </c>
      <c r="C98" s="112" t="s">
        <v>7</v>
      </c>
      <c r="D98" s="112">
        <v>1</v>
      </c>
      <c r="E98" s="301">
        <v>100</v>
      </c>
      <c r="F98" s="301"/>
      <c r="G98" s="301"/>
      <c r="H98" s="61"/>
      <c r="I98" s="61"/>
      <c r="J98" s="61"/>
      <c r="K98" s="61"/>
    </row>
    <row r="99" spans="1:11" ht="34.5" hidden="1" customHeight="1" x14ac:dyDescent="0.25">
      <c r="A99" s="275" t="s">
        <v>19</v>
      </c>
      <c r="B99" s="278" t="s">
        <v>3</v>
      </c>
      <c r="C99" s="278" t="s">
        <v>4</v>
      </c>
      <c r="D99" s="278" t="s">
        <v>5</v>
      </c>
      <c r="E99" s="281" t="s">
        <v>46</v>
      </c>
      <c r="F99" s="282"/>
      <c r="G99" s="283"/>
      <c r="H99" s="61"/>
    </row>
    <row r="100" spans="1:11" ht="213" hidden="1" customHeight="1" x14ac:dyDescent="0.25">
      <c r="A100" s="276"/>
      <c r="B100" s="279"/>
      <c r="C100" s="279"/>
      <c r="D100" s="279"/>
      <c r="E100" s="284"/>
      <c r="F100" s="285"/>
      <c r="G100" s="286"/>
      <c r="H100" s="61"/>
    </row>
    <row r="101" spans="1:11" ht="112.5" hidden="1" customHeight="1" x14ac:dyDescent="0.25">
      <c r="A101" s="277"/>
      <c r="B101" s="280"/>
      <c r="C101" s="280"/>
      <c r="D101" s="280"/>
      <c r="E101" s="287"/>
      <c r="F101" s="288"/>
      <c r="G101" s="289"/>
      <c r="H101" s="61"/>
      <c r="I101" s="61"/>
      <c r="J101" s="61"/>
      <c r="K101" s="61"/>
    </row>
    <row r="102" spans="1:11" ht="123.75" hidden="1" customHeight="1" x14ac:dyDescent="1.3">
      <c r="A102" s="260" t="s">
        <v>158</v>
      </c>
      <c r="B102" s="302" t="s">
        <v>377</v>
      </c>
      <c r="C102" s="303"/>
      <c r="D102" s="303"/>
      <c r="E102" s="303"/>
      <c r="F102" s="303"/>
      <c r="G102" s="304"/>
      <c r="H102" s="63"/>
      <c r="I102" s="61"/>
      <c r="J102" s="61"/>
      <c r="K102" s="61"/>
    </row>
    <row r="103" spans="1:11" ht="123.75" hidden="1" customHeight="1" x14ac:dyDescent="0.25">
      <c r="A103" s="261"/>
      <c r="B103" s="86" t="s">
        <v>121</v>
      </c>
      <c r="C103" s="112" t="s">
        <v>7</v>
      </c>
      <c r="D103" s="112">
        <v>1</v>
      </c>
      <c r="E103" s="301">
        <v>120</v>
      </c>
      <c r="F103" s="301"/>
      <c r="G103" s="301"/>
      <c r="H103" s="61"/>
      <c r="I103" s="61"/>
      <c r="J103" s="61"/>
      <c r="K103" s="61"/>
    </row>
    <row r="104" spans="1:11" ht="123.75" hidden="1" customHeight="1" x14ac:dyDescent="1.3">
      <c r="A104" s="260" t="s">
        <v>159</v>
      </c>
      <c r="B104" s="302" t="s">
        <v>378</v>
      </c>
      <c r="C104" s="303"/>
      <c r="D104" s="303"/>
      <c r="E104" s="303"/>
      <c r="F104" s="303"/>
      <c r="G104" s="304"/>
      <c r="H104" s="61"/>
      <c r="I104" s="61"/>
      <c r="J104" s="61"/>
      <c r="K104" s="61"/>
    </row>
    <row r="105" spans="1:11" ht="123.75" hidden="1" customHeight="1" x14ac:dyDescent="0.25">
      <c r="A105" s="261"/>
      <c r="B105" s="86" t="s">
        <v>121</v>
      </c>
      <c r="C105" s="112" t="s">
        <v>7</v>
      </c>
      <c r="D105" s="112">
        <v>1</v>
      </c>
      <c r="E105" s="301">
        <v>200</v>
      </c>
      <c r="F105" s="301"/>
      <c r="G105" s="301"/>
      <c r="H105" s="117"/>
    </row>
    <row r="106" spans="1:11" ht="112.5" hidden="1" customHeight="1" x14ac:dyDescent="1.3">
      <c r="A106" s="260" t="s">
        <v>160</v>
      </c>
      <c r="B106" s="302" t="s">
        <v>379</v>
      </c>
      <c r="C106" s="303"/>
      <c r="D106" s="303"/>
      <c r="E106" s="303"/>
      <c r="F106" s="303"/>
      <c r="G106" s="304"/>
      <c r="H106" s="63"/>
      <c r="I106" s="61"/>
      <c r="J106" s="61"/>
      <c r="K106" s="61"/>
    </row>
    <row r="107" spans="1:11" ht="112.5" hidden="1" customHeight="1" x14ac:dyDescent="0.25">
      <c r="A107" s="261"/>
      <c r="B107" s="86" t="s">
        <v>121</v>
      </c>
      <c r="C107" s="112" t="s">
        <v>7</v>
      </c>
      <c r="D107" s="112">
        <v>1</v>
      </c>
      <c r="E107" s="301">
        <v>220</v>
      </c>
      <c r="F107" s="301"/>
      <c r="G107" s="301"/>
    </row>
    <row r="108" spans="1:11" ht="112.5" hidden="1" customHeight="1" x14ac:dyDescent="1.3">
      <c r="A108" s="254" t="s">
        <v>380</v>
      </c>
      <c r="B108" s="255"/>
      <c r="C108" s="255"/>
      <c r="D108" s="255"/>
      <c r="E108" s="255"/>
      <c r="F108" s="255"/>
      <c r="G108" s="256"/>
    </row>
    <row r="109" spans="1:11" ht="112.5" hidden="1" customHeight="1" x14ac:dyDescent="0.25">
      <c r="A109" s="113" t="s">
        <v>161</v>
      </c>
      <c r="B109" s="114" t="s">
        <v>109</v>
      </c>
      <c r="C109" s="112" t="s">
        <v>127</v>
      </c>
      <c r="D109" s="112">
        <v>1</v>
      </c>
      <c r="E109" s="259">
        <v>750</v>
      </c>
      <c r="F109" s="259"/>
      <c r="G109" s="259"/>
    </row>
    <row r="110" spans="1:11" ht="112.5" hidden="1" customHeight="1" x14ac:dyDescent="0.25">
      <c r="A110" s="113" t="s">
        <v>162</v>
      </c>
      <c r="B110" s="114" t="s">
        <v>110</v>
      </c>
      <c r="C110" s="112" t="s">
        <v>127</v>
      </c>
      <c r="D110" s="112">
        <v>1</v>
      </c>
      <c r="E110" s="259">
        <v>1400</v>
      </c>
      <c r="F110" s="259"/>
      <c r="G110" s="259"/>
    </row>
    <row r="111" spans="1:11" ht="112.5" hidden="1" customHeight="1" x14ac:dyDescent="1.3">
      <c r="A111" s="260" t="s">
        <v>163</v>
      </c>
      <c r="B111" s="254" t="s">
        <v>381</v>
      </c>
      <c r="C111" s="255"/>
      <c r="D111" s="255"/>
      <c r="E111" s="255"/>
      <c r="F111" s="255"/>
      <c r="G111" s="256"/>
    </row>
    <row r="112" spans="1:11" ht="112.5" hidden="1" customHeight="1" x14ac:dyDescent="0.25">
      <c r="A112" s="261"/>
      <c r="B112" s="114" t="s">
        <v>110</v>
      </c>
      <c r="C112" s="112" t="s">
        <v>127</v>
      </c>
      <c r="D112" s="112">
        <v>1</v>
      </c>
      <c r="E112" s="259">
        <v>1200</v>
      </c>
      <c r="F112" s="259"/>
      <c r="G112" s="259"/>
    </row>
    <row r="113" spans="1:11" ht="112.5" hidden="1" customHeight="1" x14ac:dyDescent="1.3">
      <c r="A113" s="260" t="s">
        <v>165</v>
      </c>
      <c r="B113" s="254" t="s">
        <v>382</v>
      </c>
      <c r="C113" s="255"/>
      <c r="D113" s="255"/>
      <c r="E113" s="255"/>
      <c r="F113" s="255"/>
      <c r="G113" s="256"/>
    </row>
    <row r="114" spans="1:11" ht="112.5" hidden="1" customHeight="1" x14ac:dyDescent="0.25">
      <c r="A114" s="261"/>
      <c r="B114" s="114" t="s">
        <v>110</v>
      </c>
      <c r="C114" s="112" t="s">
        <v>127</v>
      </c>
      <c r="D114" s="112">
        <v>1</v>
      </c>
      <c r="E114" s="259">
        <v>1600</v>
      </c>
      <c r="F114" s="259"/>
      <c r="G114" s="259"/>
    </row>
    <row r="115" spans="1:11" ht="112.5" hidden="1" customHeight="1" x14ac:dyDescent="1.3">
      <c r="A115" s="260" t="s">
        <v>203</v>
      </c>
      <c r="B115" s="254" t="s">
        <v>213</v>
      </c>
      <c r="C115" s="255"/>
      <c r="D115" s="255"/>
      <c r="E115" s="255"/>
      <c r="F115" s="255"/>
      <c r="G115" s="256"/>
    </row>
    <row r="116" spans="1:11" ht="112.5" hidden="1" customHeight="1" x14ac:dyDescent="0.25">
      <c r="A116" s="261"/>
      <c r="B116" s="113" t="s">
        <v>112</v>
      </c>
      <c r="C116" s="112" t="s">
        <v>7</v>
      </c>
      <c r="D116" s="112">
        <v>1</v>
      </c>
      <c r="E116" s="259">
        <v>1200</v>
      </c>
      <c r="F116" s="259"/>
      <c r="G116" s="259"/>
      <c r="H116" s="61"/>
      <c r="I116" s="61"/>
      <c r="J116" s="61"/>
      <c r="K116" s="61"/>
    </row>
    <row r="117" spans="1:11" ht="225" hidden="1" customHeight="1" x14ac:dyDescent="0.25">
      <c r="A117" s="87" t="s">
        <v>155</v>
      </c>
      <c r="B117" s="294" t="s">
        <v>384</v>
      </c>
      <c r="C117" s="295"/>
      <c r="D117" s="295"/>
      <c r="E117" s="295"/>
      <c r="F117" s="295"/>
      <c r="G117" s="296"/>
      <c r="H117" s="61"/>
      <c r="I117" s="61"/>
      <c r="J117" s="61"/>
      <c r="K117" s="61"/>
    </row>
    <row r="118" spans="1:11" ht="112.5" hidden="1" customHeight="1" x14ac:dyDescent="1.3">
      <c r="A118" s="260" t="s">
        <v>166</v>
      </c>
      <c r="B118" s="302" t="s">
        <v>207</v>
      </c>
      <c r="C118" s="303"/>
      <c r="D118" s="303"/>
      <c r="E118" s="303"/>
      <c r="F118" s="303"/>
      <c r="G118" s="304"/>
      <c r="H118" s="61"/>
      <c r="I118" s="61"/>
      <c r="J118" s="61"/>
      <c r="K118" s="61"/>
    </row>
    <row r="119" spans="1:11" ht="112.5" hidden="1" customHeight="1" x14ac:dyDescent="0.25">
      <c r="A119" s="261"/>
      <c r="B119" s="86" t="s">
        <v>121</v>
      </c>
      <c r="C119" s="112" t="s">
        <v>7</v>
      </c>
      <c r="D119" s="112">
        <v>1</v>
      </c>
      <c r="E119" s="301">
        <v>170</v>
      </c>
      <c r="F119" s="301"/>
      <c r="G119" s="301"/>
      <c r="H119" s="61"/>
      <c r="I119" s="61"/>
      <c r="J119" s="61"/>
      <c r="K119" s="61"/>
    </row>
    <row r="120" spans="1:11" ht="114" hidden="1" customHeight="1" x14ac:dyDescent="0.25">
      <c r="A120" s="260" t="s">
        <v>167</v>
      </c>
      <c r="B120" s="298" t="s">
        <v>208</v>
      </c>
      <c r="C120" s="299"/>
      <c r="D120" s="299"/>
      <c r="E120" s="299"/>
      <c r="F120" s="299"/>
      <c r="G120" s="300"/>
      <c r="H120" s="63"/>
      <c r="I120" s="61"/>
      <c r="J120" s="61"/>
      <c r="K120" s="61"/>
    </row>
    <row r="121" spans="1:11" ht="114" hidden="1" customHeight="1" x14ac:dyDescent="0.25">
      <c r="A121" s="261"/>
      <c r="B121" s="86" t="s">
        <v>121</v>
      </c>
      <c r="C121" s="112" t="s">
        <v>7</v>
      </c>
      <c r="D121" s="112">
        <v>1</v>
      </c>
      <c r="E121" s="301">
        <v>200</v>
      </c>
      <c r="F121" s="301"/>
      <c r="G121" s="301"/>
    </row>
    <row r="122" spans="1:11" ht="114" hidden="1" customHeight="1" x14ac:dyDescent="0.25">
      <c r="A122" s="293" t="s">
        <v>164</v>
      </c>
      <c r="B122" s="293"/>
      <c r="C122" s="293"/>
      <c r="D122" s="293"/>
      <c r="E122" s="293"/>
      <c r="F122" s="293"/>
      <c r="G122" s="293"/>
    </row>
    <row r="123" spans="1:11" ht="114" hidden="1" customHeight="1" x14ac:dyDescent="0.25">
      <c r="A123" s="113" t="s">
        <v>204</v>
      </c>
      <c r="B123" s="114" t="s">
        <v>109</v>
      </c>
      <c r="C123" s="112" t="s">
        <v>127</v>
      </c>
      <c r="D123" s="112">
        <v>1</v>
      </c>
      <c r="E123" s="259">
        <v>650</v>
      </c>
      <c r="F123" s="259"/>
      <c r="G123" s="259"/>
    </row>
    <row r="124" spans="1:11" ht="114" hidden="1" customHeight="1" x14ac:dyDescent="0.25">
      <c r="A124" s="113" t="s">
        <v>205</v>
      </c>
      <c r="B124" s="114" t="s">
        <v>110</v>
      </c>
      <c r="C124" s="112" t="s">
        <v>127</v>
      </c>
      <c r="D124" s="112">
        <v>1</v>
      </c>
      <c r="E124" s="259">
        <v>1200</v>
      </c>
      <c r="F124" s="259"/>
      <c r="G124" s="259"/>
    </row>
    <row r="125" spans="1:11" ht="114" hidden="1" customHeight="1" x14ac:dyDescent="0.25">
      <c r="A125" s="260" t="s">
        <v>206</v>
      </c>
      <c r="B125" s="294" t="s">
        <v>209</v>
      </c>
      <c r="C125" s="295"/>
      <c r="D125" s="295"/>
      <c r="E125" s="295"/>
      <c r="F125" s="295"/>
      <c r="G125" s="296"/>
    </row>
    <row r="126" spans="1:11" ht="114" hidden="1" customHeight="1" x14ac:dyDescent="0.25">
      <c r="A126" s="261"/>
      <c r="B126" s="114" t="s">
        <v>197</v>
      </c>
      <c r="C126" s="112" t="s">
        <v>127</v>
      </c>
      <c r="D126" s="112">
        <v>1</v>
      </c>
      <c r="E126" s="259">
        <v>1100</v>
      </c>
      <c r="F126" s="259"/>
      <c r="G126" s="259"/>
      <c r="H126" s="61"/>
      <c r="I126" s="61"/>
      <c r="J126" s="61"/>
      <c r="K126" s="61"/>
    </row>
    <row r="127" spans="1:11" ht="114" hidden="1" customHeight="1" x14ac:dyDescent="0.25">
      <c r="A127" s="297" t="s">
        <v>201</v>
      </c>
      <c r="B127" s="297"/>
      <c r="C127" s="297"/>
      <c r="D127" s="297"/>
      <c r="E127" s="297"/>
      <c r="F127" s="297"/>
      <c r="G127" s="297"/>
      <c r="H127" s="61"/>
      <c r="I127" s="61"/>
      <c r="J127" s="61"/>
      <c r="K127" s="61"/>
    </row>
    <row r="128" spans="1:11" ht="114" hidden="1" customHeight="1" x14ac:dyDescent="0.25">
      <c r="A128" s="297" t="s">
        <v>202</v>
      </c>
      <c r="B128" s="297"/>
      <c r="C128" s="297"/>
      <c r="D128" s="297"/>
      <c r="E128" s="297"/>
      <c r="F128" s="297"/>
      <c r="G128" s="297"/>
      <c r="H128" s="66"/>
    </row>
    <row r="129" spans="1:11" ht="114" hidden="1" customHeight="1" x14ac:dyDescent="0.25">
      <c r="A129" s="260" t="s">
        <v>246</v>
      </c>
      <c r="B129" s="260"/>
      <c r="C129" s="260"/>
      <c r="D129" s="260"/>
      <c r="E129" s="260"/>
      <c r="F129" s="260"/>
      <c r="G129" s="260"/>
      <c r="H129" s="61"/>
      <c r="I129" s="61"/>
      <c r="J129" s="61"/>
      <c r="K129" s="61"/>
    </row>
    <row r="130" spans="1:11" ht="219" hidden="1" customHeight="1" x14ac:dyDescent="0.25">
      <c r="A130" s="87" t="s">
        <v>168</v>
      </c>
      <c r="B130" s="293" t="s">
        <v>385</v>
      </c>
      <c r="C130" s="293"/>
      <c r="D130" s="293"/>
      <c r="E130" s="293"/>
      <c r="F130" s="293"/>
      <c r="G130" s="293"/>
    </row>
    <row r="131" spans="1:11" ht="114" hidden="1" customHeight="1" x14ac:dyDescent="0.25">
      <c r="A131" s="260" t="s">
        <v>169</v>
      </c>
      <c r="B131" s="294" t="s">
        <v>210</v>
      </c>
      <c r="C131" s="295"/>
      <c r="D131" s="295"/>
      <c r="E131" s="295"/>
      <c r="F131" s="295"/>
      <c r="G131" s="296"/>
    </row>
    <row r="132" spans="1:11" ht="113.25" hidden="1" customHeight="1" x14ac:dyDescent="0.25">
      <c r="A132" s="261"/>
      <c r="B132" s="86" t="s">
        <v>121</v>
      </c>
      <c r="C132" s="112" t="s">
        <v>7</v>
      </c>
      <c r="D132" s="112">
        <v>1</v>
      </c>
      <c r="E132" s="259">
        <v>150</v>
      </c>
      <c r="F132" s="259"/>
      <c r="G132" s="259"/>
    </row>
    <row r="133" spans="1:11" ht="113.25" hidden="1" customHeight="1" x14ac:dyDescent="0.25">
      <c r="A133" s="260" t="s">
        <v>170</v>
      </c>
      <c r="B133" s="294" t="s">
        <v>211</v>
      </c>
      <c r="C133" s="295"/>
      <c r="D133" s="295"/>
      <c r="E133" s="295"/>
      <c r="F133" s="295"/>
      <c r="G133" s="296"/>
    </row>
    <row r="134" spans="1:11" ht="113.25" hidden="1" customHeight="1" x14ac:dyDescent="0.25">
      <c r="A134" s="261"/>
      <c r="B134" s="86" t="s">
        <v>121</v>
      </c>
      <c r="C134" s="112" t="s">
        <v>7</v>
      </c>
      <c r="D134" s="112">
        <v>1</v>
      </c>
      <c r="E134" s="259">
        <v>170</v>
      </c>
      <c r="F134" s="259"/>
      <c r="G134" s="259"/>
    </row>
    <row r="135" spans="1:11" ht="113.25" hidden="1" customHeight="1" x14ac:dyDescent="0.25">
      <c r="A135" s="293" t="s">
        <v>212</v>
      </c>
      <c r="B135" s="293"/>
      <c r="C135" s="293"/>
      <c r="D135" s="293"/>
      <c r="E135" s="293"/>
      <c r="F135" s="293"/>
      <c r="G135" s="293"/>
    </row>
    <row r="136" spans="1:11" ht="113.25" hidden="1" customHeight="1" x14ac:dyDescent="0.25">
      <c r="A136" s="113" t="s">
        <v>171</v>
      </c>
      <c r="B136" s="114" t="s">
        <v>109</v>
      </c>
      <c r="C136" s="112" t="s">
        <v>127</v>
      </c>
      <c r="D136" s="112">
        <v>1</v>
      </c>
      <c r="E136" s="259">
        <v>500</v>
      </c>
      <c r="F136" s="259"/>
      <c r="G136" s="259"/>
    </row>
    <row r="137" spans="1:11" ht="113.25" hidden="1" customHeight="1" x14ac:dyDescent="0.25">
      <c r="A137" s="113" t="s">
        <v>172</v>
      </c>
      <c r="B137" s="114" t="s">
        <v>110</v>
      </c>
      <c r="C137" s="112" t="s">
        <v>127</v>
      </c>
      <c r="D137" s="112">
        <v>1</v>
      </c>
      <c r="E137" s="259">
        <v>950</v>
      </c>
      <c r="F137" s="259"/>
      <c r="G137" s="259"/>
    </row>
    <row r="138" spans="1:11" ht="113.25" hidden="1" customHeight="1" x14ac:dyDescent="0.25">
      <c r="A138" s="260" t="s">
        <v>173</v>
      </c>
      <c r="B138" s="294" t="s">
        <v>213</v>
      </c>
      <c r="C138" s="295"/>
      <c r="D138" s="295"/>
      <c r="E138" s="295"/>
      <c r="F138" s="295"/>
      <c r="G138" s="296"/>
    </row>
    <row r="139" spans="1:11" ht="113.25" hidden="1" customHeight="1" x14ac:dyDescent="0.25">
      <c r="A139" s="261"/>
      <c r="B139" s="113" t="s">
        <v>112</v>
      </c>
      <c r="C139" s="112" t="s">
        <v>7</v>
      </c>
      <c r="D139" s="112">
        <v>1</v>
      </c>
      <c r="E139" s="259">
        <v>1000</v>
      </c>
      <c r="F139" s="259"/>
      <c r="G139" s="259"/>
      <c r="H139" s="66"/>
    </row>
    <row r="140" spans="1:11" ht="219.75" hidden="1" customHeight="1" x14ac:dyDescent="0.25">
      <c r="A140" s="290" t="s">
        <v>247</v>
      </c>
      <c r="B140" s="291"/>
      <c r="C140" s="291"/>
      <c r="D140" s="291"/>
      <c r="E140" s="291"/>
      <c r="F140" s="291"/>
      <c r="G140" s="292"/>
      <c r="H140" s="67"/>
      <c r="I140" s="67"/>
      <c r="J140" s="67"/>
    </row>
    <row r="141" spans="1:11" ht="223.5" hidden="1" customHeight="1" x14ac:dyDescent="0.25">
      <c r="A141" s="113" t="s">
        <v>505</v>
      </c>
      <c r="B141" s="114" t="s">
        <v>63</v>
      </c>
      <c r="C141" s="112" t="s">
        <v>7</v>
      </c>
      <c r="D141" s="112">
        <v>1</v>
      </c>
      <c r="E141" s="259">
        <v>20</v>
      </c>
      <c r="F141" s="259"/>
      <c r="G141" s="259"/>
      <c r="H141" s="61"/>
      <c r="I141" s="61"/>
      <c r="J141" s="61"/>
      <c r="K141" s="61"/>
    </row>
    <row r="142" spans="1:11" ht="207" hidden="1" customHeight="1" x14ac:dyDescent="0.25">
      <c r="A142" s="87" t="s">
        <v>174</v>
      </c>
      <c r="B142" s="293" t="s">
        <v>475</v>
      </c>
      <c r="C142" s="293"/>
      <c r="D142" s="293"/>
      <c r="E142" s="293"/>
      <c r="F142" s="293"/>
      <c r="G142" s="293"/>
      <c r="H142" s="61"/>
      <c r="I142" s="61"/>
      <c r="J142" s="61"/>
      <c r="K142" s="61"/>
    </row>
    <row r="143" spans="1:11" ht="135.75" hidden="1" customHeight="1" x14ac:dyDescent="0.25">
      <c r="A143" s="113" t="s">
        <v>175</v>
      </c>
      <c r="B143" s="271" t="s">
        <v>403</v>
      </c>
      <c r="C143" s="272"/>
      <c r="D143" s="272"/>
      <c r="E143" s="272"/>
      <c r="F143" s="272"/>
      <c r="G143" s="273"/>
    </row>
    <row r="144" spans="1:11" ht="201" hidden="1" customHeight="1" x14ac:dyDescent="0.25">
      <c r="A144" s="113" t="s">
        <v>405</v>
      </c>
      <c r="B144" s="114" t="s">
        <v>177</v>
      </c>
      <c r="C144" s="112" t="s">
        <v>7</v>
      </c>
      <c r="D144" s="112">
        <v>1</v>
      </c>
      <c r="E144" s="259">
        <v>20</v>
      </c>
      <c r="F144" s="259"/>
      <c r="G144" s="259"/>
    </row>
    <row r="145" spans="1:11" ht="111" hidden="1" customHeight="1" x14ac:dyDescent="0.25">
      <c r="A145" s="113" t="s">
        <v>406</v>
      </c>
      <c r="B145" s="86" t="s">
        <v>178</v>
      </c>
      <c r="C145" s="112" t="s">
        <v>7</v>
      </c>
      <c r="D145" s="112">
        <v>1</v>
      </c>
      <c r="E145" s="259">
        <v>30</v>
      </c>
      <c r="F145" s="259"/>
      <c r="G145" s="259"/>
    </row>
    <row r="146" spans="1:11" ht="111" hidden="1" customHeight="1" x14ac:dyDescent="0.25">
      <c r="A146" s="113" t="s">
        <v>407</v>
      </c>
      <c r="B146" s="86" t="s">
        <v>179</v>
      </c>
      <c r="C146" s="112" t="s">
        <v>7</v>
      </c>
      <c r="D146" s="112">
        <v>1</v>
      </c>
      <c r="E146" s="259">
        <v>30</v>
      </c>
      <c r="F146" s="259"/>
      <c r="G146" s="259"/>
    </row>
    <row r="147" spans="1:11" ht="114" hidden="1" customHeight="1" x14ac:dyDescent="0.25">
      <c r="A147" s="113" t="s">
        <v>408</v>
      </c>
      <c r="B147" s="86" t="s">
        <v>180</v>
      </c>
      <c r="C147" s="112" t="s">
        <v>7</v>
      </c>
      <c r="D147" s="112">
        <v>1</v>
      </c>
      <c r="E147" s="259">
        <v>30</v>
      </c>
      <c r="F147" s="259"/>
      <c r="G147" s="259"/>
    </row>
    <row r="148" spans="1:11" ht="196.5" hidden="1" customHeight="1" x14ac:dyDescent="0.25">
      <c r="A148" s="113" t="s">
        <v>409</v>
      </c>
      <c r="B148" s="89" t="s">
        <v>181</v>
      </c>
      <c r="C148" s="112" t="s">
        <v>7</v>
      </c>
      <c r="D148" s="112">
        <v>1</v>
      </c>
      <c r="E148" s="259">
        <v>100</v>
      </c>
      <c r="F148" s="259"/>
      <c r="G148" s="259"/>
    </row>
    <row r="149" spans="1:11" ht="196.5" hidden="1" customHeight="1" x14ac:dyDescent="0.25">
      <c r="A149" s="113" t="s">
        <v>410</v>
      </c>
      <c r="B149" s="89" t="s">
        <v>182</v>
      </c>
      <c r="C149" s="112" t="s">
        <v>7</v>
      </c>
      <c r="D149" s="112">
        <v>1</v>
      </c>
      <c r="E149" s="259">
        <v>50</v>
      </c>
      <c r="F149" s="259"/>
      <c r="G149" s="259"/>
    </row>
    <row r="150" spans="1:11" ht="218.25" hidden="1" customHeight="1" x14ac:dyDescent="0.25">
      <c r="A150" s="113" t="s">
        <v>411</v>
      </c>
      <c r="B150" s="89" t="s">
        <v>183</v>
      </c>
      <c r="C150" s="112" t="s">
        <v>7</v>
      </c>
      <c r="D150" s="112">
        <v>1</v>
      </c>
      <c r="E150" s="259">
        <v>130</v>
      </c>
      <c r="F150" s="259"/>
      <c r="G150" s="259"/>
    </row>
    <row r="151" spans="1:11" ht="113.25" hidden="1" customHeight="1" x14ac:dyDescent="0.25">
      <c r="A151" s="113" t="s">
        <v>412</v>
      </c>
      <c r="B151" s="86" t="s">
        <v>184</v>
      </c>
      <c r="C151" s="112" t="s">
        <v>7</v>
      </c>
      <c r="D151" s="112">
        <v>1</v>
      </c>
      <c r="E151" s="259">
        <v>100</v>
      </c>
      <c r="F151" s="259"/>
      <c r="G151" s="259"/>
    </row>
    <row r="152" spans="1:11" ht="34.5" hidden="1" customHeight="1" x14ac:dyDescent="0.25">
      <c r="A152" s="275" t="s">
        <v>19</v>
      </c>
      <c r="B152" s="278" t="s">
        <v>3</v>
      </c>
      <c r="C152" s="278" t="s">
        <v>4</v>
      </c>
      <c r="D152" s="278" t="s">
        <v>5</v>
      </c>
      <c r="E152" s="281" t="s">
        <v>46</v>
      </c>
      <c r="F152" s="282"/>
      <c r="G152" s="283"/>
      <c r="H152" s="61"/>
    </row>
    <row r="153" spans="1:11" ht="164.25" hidden="1" customHeight="1" x14ac:dyDescent="0.25">
      <c r="A153" s="276"/>
      <c r="B153" s="279"/>
      <c r="C153" s="279"/>
      <c r="D153" s="279"/>
      <c r="E153" s="284"/>
      <c r="F153" s="285"/>
      <c r="G153" s="286"/>
      <c r="H153" s="61"/>
    </row>
    <row r="154" spans="1:11" ht="314.25" hidden="1" customHeight="1" x14ac:dyDescent="0.25">
      <c r="A154" s="277"/>
      <c r="B154" s="280"/>
      <c r="C154" s="280"/>
      <c r="D154" s="280"/>
      <c r="E154" s="287"/>
      <c r="F154" s="288"/>
      <c r="G154" s="289"/>
    </row>
    <row r="155" spans="1:11" ht="113.25" hidden="1" customHeight="1" x14ac:dyDescent="0.25">
      <c r="A155" s="113" t="s">
        <v>413</v>
      </c>
      <c r="B155" s="89" t="s">
        <v>185</v>
      </c>
      <c r="C155" s="112" t="s">
        <v>7</v>
      </c>
      <c r="D155" s="112">
        <v>1</v>
      </c>
      <c r="E155" s="259">
        <v>50</v>
      </c>
      <c r="F155" s="259"/>
      <c r="G155" s="259"/>
      <c r="H155" s="61"/>
      <c r="I155" s="61"/>
      <c r="J155" s="61"/>
      <c r="K155" s="61"/>
    </row>
    <row r="156" spans="1:11" ht="145.5" hidden="1" customHeight="1" x14ac:dyDescent="0.25">
      <c r="A156" s="113" t="s">
        <v>176</v>
      </c>
      <c r="B156" s="271" t="s">
        <v>402</v>
      </c>
      <c r="C156" s="272"/>
      <c r="D156" s="272"/>
      <c r="E156" s="272"/>
      <c r="F156" s="272"/>
      <c r="G156" s="273"/>
    </row>
    <row r="157" spans="1:11" ht="338.25" hidden="1" customHeight="1" x14ac:dyDescent="0.25">
      <c r="A157" s="113" t="s">
        <v>414</v>
      </c>
      <c r="B157" s="89" t="s">
        <v>427</v>
      </c>
      <c r="C157" s="112" t="s">
        <v>7</v>
      </c>
      <c r="D157" s="112">
        <v>1</v>
      </c>
      <c r="E157" s="259">
        <v>50</v>
      </c>
      <c r="F157" s="259"/>
      <c r="G157" s="259"/>
      <c r="H157" s="117"/>
    </row>
    <row r="158" spans="1:11" ht="314.25" hidden="1" customHeight="1" x14ac:dyDescent="0.25">
      <c r="A158" s="113" t="s">
        <v>415</v>
      </c>
      <c r="B158" s="89" t="s">
        <v>427</v>
      </c>
      <c r="C158" s="112" t="s">
        <v>51</v>
      </c>
      <c r="D158" s="112">
        <v>1</v>
      </c>
      <c r="E158" s="259">
        <v>300</v>
      </c>
      <c r="F158" s="259"/>
      <c r="G158" s="259"/>
    </row>
    <row r="159" spans="1:11" ht="333" hidden="1" customHeight="1" x14ac:dyDescent="0.25">
      <c r="A159" s="113" t="s">
        <v>416</v>
      </c>
      <c r="B159" s="89" t="s">
        <v>427</v>
      </c>
      <c r="C159" s="112" t="s">
        <v>127</v>
      </c>
      <c r="D159" s="112">
        <v>1</v>
      </c>
      <c r="E159" s="259">
        <v>2000</v>
      </c>
      <c r="F159" s="259"/>
      <c r="G159" s="259"/>
    </row>
    <row r="160" spans="1:11" ht="333" hidden="1" customHeight="1" x14ac:dyDescent="0.25">
      <c r="A160" s="113" t="s">
        <v>417</v>
      </c>
      <c r="B160" s="89" t="s">
        <v>428</v>
      </c>
      <c r="C160" s="112" t="s">
        <v>7</v>
      </c>
      <c r="D160" s="112">
        <v>1</v>
      </c>
      <c r="E160" s="259">
        <v>100</v>
      </c>
      <c r="F160" s="259"/>
      <c r="G160" s="259"/>
    </row>
    <row r="161" spans="1:10" ht="336.75" hidden="1" customHeight="1" x14ac:dyDescent="0.25">
      <c r="A161" s="113" t="s">
        <v>418</v>
      </c>
      <c r="B161" s="89" t="s">
        <v>428</v>
      </c>
      <c r="C161" s="112" t="s">
        <v>51</v>
      </c>
      <c r="D161" s="112">
        <v>1</v>
      </c>
      <c r="E161" s="259">
        <v>500</v>
      </c>
      <c r="F161" s="259"/>
      <c r="G161" s="259"/>
    </row>
    <row r="162" spans="1:10" ht="333" hidden="1" customHeight="1" x14ac:dyDescent="0.25">
      <c r="A162" s="113" t="s">
        <v>419</v>
      </c>
      <c r="B162" s="89" t="s">
        <v>428</v>
      </c>
      <c r="C162" s="112" t="s">
        <v>127</v>
      </c>
      <c r="D162" s="112">
        <v>1</v>
      </c>
      <c r="E162" s="259">
        <v>3000</v>
      </c>
      <c r="F162" s="259"/>
      <c r="G162" s="259"/>
    </row>
    <row r="163" spans="1:10" ht="240.75" hidden="1" customHeight="1" x14ac:dyDescent="1.3">
      <c r="A163" s="254" t="s">
        <v>474</v>
      </c>
      <c r="B163" s="255"/>
      <c r="C163" s="255"/>
      <c r="D163" s="255"/>
      <c r="E163" s="255"/>
      <c r="F163" s="255"/>
      <c r="G163" s="256"/>
    </row>
    <row r="164" spans="1:10" ht="162.75" hidden="1" customHeight="1" x14ac:dyDescent="0.25">
      <c r="A164" s="113" t="s">
        <v>371</v>
      </c>
      <c r="B164" s="89" t="s">
        <v>479</v>
      </c>
      <c r="C164" s="112" t="s">
        <v>7</v>
      </c>
      <c r="D164" s="112">
        <v>1</v>
      </c>
      <c r="E164" s="259">
        <v>100</v>
      </c>
      <c r="F164" s="259"/>
      <c r="G164" s="259"/>
    </row>
    <row r="165" spans="1:10" ht="117.75" hidden="1" customHeight="1" x14ac:dyDescent="1.3">
      <c r="A165" s="254" t="s">
        <v>422</v>
      </c>
      <c r="B165" s="255"/>
      <c r="C165" s="255"/>
      <c r="D165" s="255"/>
      <c r="E165" s="255"/>
      <c r="F165" s="255"/>
      <c r="G165" s="256"/>
    </row>
    <row r="166" spans="1:10" ht="301.5" hidden="1" customHeight="1" x14ac:dyDescent="0.25">
      <c r="A166" s="114" t="s">
        <v>373</v>
      </c>
      <c r="B166" s="114" t="s">
        <v>440</v>
      </c>
      <c r="C166" s="271" t="s">
        <v>267</v>
      </c>
      <c r="D166" s="272"/>
      <c r="E166" s="272"/>
      <c r="F166" s="272"/>
      <c r="G166" s="273"/>
    </row>
    <row r="167" spans="1:10" ht="301.5" hidden="1" customHeight="1" x14ac:dyDescent="0.25">
      <c r="A167" s="109" t="s">
        <v>373</v>
      </c>
      <c r="B167" s="91" t="s">
        <v>245</v>
      </c>
      <c r="C167" s="115" t="s">
        <v>44</v>
      </c>
      <c r="D167" s="115">
        <v>1</v>
      </c>
      <c r="E167" s="274">
        <v>1</v>
      </c>
      <c r="F167" s="274"/>
      <c r="G167" s="274"/>
    </row>
    <row r="168" spans="1:10" ht="301.5" hidden="1" customHeight="1" x14ac:dyDescent="0.25">
      <c r="A168" s="113" t="s">
        <v>374</v>
      </c>
      <c r="B168" s="89" t="s">
        <v>240</v>
      </c>
      <c r="C168" s="112" t="s">
        <v>44</v>
      </c>
      <c r="D168" s="112">
        <v>1</v>
      </c>
      <c r="E168" s="259">
        <v>1</v>
      </c>
      <c r="F168" s="259"/>
      <c r="G168" s="259"/>
      <c r="H168" s="67"/>
      <c r="I168" s="67"/>
      <c r="J168" s="67"/>
    </row>
    <row r="169" spans="1:10" ht="301.5" hidden="1" customHeight="1" x14ac:dyDescent="0.25">
      <c r="A169" s="113" t="s">
        <v>375</v>
      </c>
      <c r="B169" s="114" t="s">
        <v>277</v>
      </c>
      <c r="C169" s="112" t="s">
        <v>44</v>
      </c>
      <c r="D169" s="112">
        <v>1</v>
      </c>
      <c r="E169" s="265">
        <v>1</v>
      </c>
      <c r="F169" s="266"/>
      <c r="G169" s="267"/>
      <c r="H169" s="67"/>
      <c r="I169" s="67"/>
      <c r="J169" s="67"/>
    </row>
    <row r="170" spans="1:10" ht="301.5" hidden="1" customHeight="1" x14ac:dyDescent="0.25">
      <c r="A170" s="113" t="s">
        <v>372</v>
      </c>
      <c r="B170" s="114" t="s">
        <v>278</v>
      </c>
      <c r="C170" s="112" t="s">
        <v>44</v>
      </c>
      <c r="D170" s="112">
        <v>1</v>
      </c>
      <c r="E170" s="106"/>
      <c r="F170" s="111">
        <v>1000</v>
      </c>
      <c r="G170" s="107"/>
    </row>
    <row r="171" spans="1:10" ht="301.5" hidden="1" customHeight="1" x14ac:dyDescent="0.25">
      <c r="A171" s="113" t="s">
        <v>438</v>
      </c>
      <c r="B171" s="92" t="s">
        <v>436</v>
      </c>
      <c r="C171" s="93" t="s">
        <v>44</v>
      </c>
      <c r="D171" s="93">
        <v>1</v>
      </c>
      <c r="E171" s="268">
        <v>1200</v>
      </c>
      <c r="F171" s="269"/>
      <c r="G171" s="270"/>
    </row>
    <row r="172" spans="1:10" ht="324" hidden="1" customHeight="1" x14ac:dyDescent="0.25">
      <c r="A172" s="113" t="s">
        <v>439</v>
      </c>
      <c r="B172" s="92" t="s">
        <v>437</v>
      </c>
      <c r="C172" s="93" t="s">
        <v>430</v>
      </c>
      <c r="D172" s="93">
        <v>1</v>
      </c>
      <c r="E172" s="268">
        <v>1</v>
      </c>
      <c r="F172" s="269"/>
      <c r="G172" s="270"/>
    </row>
    <row r="173" spans="1:10" ht="260.25" hidden="1" customHeight="1" x14ac:dyDescent="0.25">
      <c r="A173" s="113" t="s">
        <v>374</v>
      </c>
      <c r="B173" s="89" t="s">
        <v>239</v>
      </c>
      <c r="C173" s="112" t="s">
        <v>15</v>
      </c>
      <c r="D173" s="112">
        <v>1</v>
      </c>
      <c r="E173" s="259" t="s">
        <v>186</v>
      </c>
      <c r="F173" s="259"/>
      <c r="G173" s="259"/>
    </row>
    <row r="174" spans="1:10" ht="351" hidden="1" customHeight="1" x14ac:dyDescent="0.25">
      <c r="A174" s="113" t="s">
        <v>441</v>
      </c>
      <c r="B174" s="114" t="s">
        <v>214</v>
      </c>
      <c r="C174" s="112" t="s">
        <v>7</v>
      </c>
      <c r="D174" s="112">
        <v>1</v>
      </c>
      <c r="E174" s="259">
        <v>100</v>
      </c>
      <c r="F174" s="259"/>
      <c r="G174" s="259"/>
      <c r="H174" s="67"/>
      <c r="I174" s="67"/>
      <c r="J174" s="67"/>
    </row>
    <row r="175" spans="1:10" ht="156" hidden="1" customHeight="1" x14ac:dyDescent="0.25">
      <c r="A175" s="113" t="s">
        <v>442</v>
      </c>
      <c r="B175" s="89" t="s">
        <v>187</v>
      </c>
      <c r="C175" s="112" t="s">
        <v>44</v>
      </c>
      <c r="D175" s="112">
        <v>1</v>
      </c>
      <c r="E175" s="259">
        <v>5</v>
      </c>
      <c r="F175" s="259"/>
      <c r="G175" s="259"/>
      <c r="H175" s="67"/>
      <c r="I175" s="67"/>
      <c r="J175" s="67"/>
    </row>
    <row r="176" spans="1:10" ht="156" hidden="1" customHeight="1" x14ac:dyDescent="0.25">
      <c r="A176" s="260" t="s">
        <v>443</v>
      </c>
      <c r="B176" s="262" t="s">
        <v>219</v>
      </c>
      <c r="C176" s="263" t="s">
        <v>220</v>
      </c>
      <c r="D176" s="112">
        <v>5</v>
      </c>
      <c r="E176" s="259">
        <v>50</v>
      </c>
      <c r="F176" s="259"/>
      <c r="G176" s="259"/>
      <c r="H176" s="67"/>
      <c r="I176" s="67"/>
      <c r="J176" s="67"/>
    </row>
    <row r="177" spans="1:11" ht="111.75" hidden="1" customHeight="1" x14ac:dyDescent="0.25">
      <c r="A177" s="261"/>
      <c r="B177" s="262"/>
      <c r="C177" s="264"/>
      <c r="D177" s="112">
        <v>10</v>
      </c>
      <c r="E177" s="259">
        <v>70</v>
      </c>
      <c r="F177" s="259"/>
      <c r="G177" s="259"/>
      <c r="H177" s="61"/>
      <c r="I177" s="61"/>
      <c r="J177" s="61"/>
      <c r="K177" s="61"/>
    </row>
    <row r="178" spans="1:11" s="58" customFormat="1" ht="111.75" hidden="1" customHeight="1" x14ac:dyDescent="1.3">
      <c r="A178" s="87" t="s">
        <v>257</v>
      </c>
      <c r="B178" s="254" t="s">
        <v>106</v>
      </c>
      <c r="C178" s="255"/>
      <c r="D178" s="255"/>
      <c r="E178" s="255"/>
      <c r="F178" s="255"/>
      <c r="G178" s="256"/>
    </row>
    <row r="179" spans="1:11" s="58" customFormat="1" ht="111.75" hidden="1" customHeight="1" x14ac:dyDescent="0.25">
      <c r="A179" s="113" t="s">
        <v>258</v>
      </c>
      <c r="B179" s="89" t="s">
        <v>221</v>
      </c>
      <c r="C179" s="257">
        <v>120</v>
      </c>
      <c r="D179" s="257"/>
      <c r="E179" s="257"/>
      <c r="F179" s="257"/>
      <c r="G179" s="257"/>
    </row>
    <row r="180" spans="1:11" s="58" customFormat="1" ht="111.75" hidden="1" customHeight="1" x14ac:dyDescent="0.25">
      <c r="A180" s="113" t="s">
        <v>259</v>
      </c>
      <c r="B180" s="89" t="s">
        <v>222</v>
      </c>
      <c r="C180" s="257">
        <v>100</v>
      </c>
      <c r="D180" s="257"/>
      <c r="E180" s="257"/>
      <c r="F180" s="257"/>
      <c r="G180" s="257"/>
    </row>
    <row r="181" spans="1:11" s="70" customFormat="1" ht="93" hidden="1" customHeight="1" x14ac:dyDescent="1.45">
      <c r="A181" s="113" t="s">
        <v>260</v>
      </c>
      <c r="B181" s="89" t="s">
        <v>261</v>
      </c>
      <c r="C181" s="257">
        <v>100</v>
      </c>
      <c r="D181" s="257"/>
      <c r="E181" s="257"/>
      <c r="F181" s="257"/>
      <c r="G181" s="257"/>
      <c r="H181" s="69"/>
      <c r="I181" s="69"/>
      <c r="J181" s="69"/>
      <c r="K181" s="69"/>
    </row>
    <row r="182" spans="1:11" ht="172.5" hidden="1" customHeight="1" x14ac:dyDescent="1.45">
      <c r="A182" s="258" t="s">
        <v>235</v>
      </c>
      <c r="B182" s="258"/>
      <c r="C182" s="258"/>
      <c r="D182" s="258"/>
      <c r="E182" s="258"/>
      <c r="F182" s="258"/>
      <c r="G182" s="258"/>
      <c r="H182" s="120"/>
      <c r="I182" s="120"/>
      <c r="J182" s="120"/>
      <c r="K182" s="120"/>
    </row>
    <row r="183" spans="1:11" ht="251.25" hidden="1" customHeight="1" x14ac:dyDescent="0.25">
      <c r="A183" s="252" t="s">
        <v>504</v>
      </c>
      <c r="B183" s="252"/>
      <c r="C183" s="252"/>
      <c r="D183" s="252"/>
      <c r="E183" s="252"/>
      <c r="F183" s="252"/>
      <c r="G183" s="252"/>
      <c r="H183" s="120"/>
      <c r="I183" s="120"/>
      <c r="J183" s="120"/>
      <c r="K183" s="120"/>
    </row>
    <row r="184" spans="1:11" ht="408.75" hidden="1" customHeight="1" x14ac:dyDescent="0.25">
      <c r="A184" s="252" t="s">
        <v>478</v>
      </c>
      <c r="B184" s="252"/>
      <c r="C184" s="252"/>
      <c r="D184" s="252"/>
      <c r="E184" s="252"/>
      <c r="F184" s="252"/>
      <c r="G184" s="252"/>
    </row>
    <row r="185" spans="1:11" ht="231" hidden="1" customHeight="1" x14ac:dyDescent="0.25">
      <c r="A185" s="253" t="s">
        <v>461</v>
      </c>
      <c r="B185" s="253"/>
      <c r="C185" s="253"/>
      <c r="D185" s="253"/>
      <c r="E185" s="253"/>
      <c r="F185" s="253"/>
      <c r="G185" s="253"/>
    </row>
    <row r="186" spans="1:11" ht="102.75" customHeight="1" x14ac:dyDescent="0.25">
      <c r="A186" s="135" t="s">
        <v>570</v>
      </c>
      <c r="B186" s="136" t="s">
        <v>571</v>
      </c>
      <c r="C186" s="133" t="s">
        <v>7</v>
      </c>
      <c r="D186" s="125">
        <v>1</v>
      </c>
      <c r="E186" s="314">
        <v>500</v>
      </c>
      <c r="F186" s="314"/>
      <c r="G186" s="314"/>
    </row>
    <row r="187" spans="1:11" ht="207" x14ac:dyDescent="0.25">
      <c r="A187" s="135" t="s">
        <v>572</v>
      </c>
      <c r="B187" s="136" t="s">
        <v>573</v>
      </c>
      <c r="C187" s="133" t="s">
        <v>7</v>
      </c>
      <c r="D187" s="147">
        <v>1</v>
      </c>
      <c r="E187" s="314">
        <v>350</v>
      </c>
      <c r="F187" s="314"/>
      <c r="G187" s="314"/>
    </row>
    <row r="188" spans="1:11" ht="103.5" customHeight="1" x14ac:dyDescent="0.25">
      <c r="A188" s="325" t="s">
        <v>574</v>
      </c>
      <c r="B188" s="327" t="s">
        <v>477</v>
      </c>
      <c r="C188" s="328"/>
      <c r="D188" s="328"/>
      <c r="E188" s="328"/>
      <c r="F188" s="328"/>
      <c r="G188" s="329"/>
    </row>
    <row r="189" spans="1:11" ht="103.5" x14ac:dyDescent="0.25">
      <c r="A189" s="326"/>
      <c r="B189" s="146" t="s">
        <v>462</v>
      </c>
      <c r="C189" s="144" t="s">
        <v>7</v>
      </c>
      <c r="D189" s="131">
        <v>1</v>
      </c>
      <c r="E189" s="143">
        <v>150</v>
      </c>
      <c r="F189" s="143">
        <v>100</v>
      </c>
      <c r="G189" s="131"/>
    </row>
  </sheetData>
  <mergeCells count="216">
    <mergeCell ref="B188:G188"/>
    <mergeCell ref="A188:A189"/>
    <mergeCell ref="E186:G186"/>
    <mergeCell ref="E187:G187"/>
    <mergeCell ref="A9:G9"/>
    <mergeCell ref="A11:G11"/>
    <mergeCell ref="A13:A15"/>
    <mergeCell ref="B13:B15"/>
    <mergeCell ref="C13:C15"/>
    <mergeCell ref="D13:D15"/>
    <mergeCell ref="E13:G14"/>
    <mergeCell ref="A27:G27"/>
    <mergeCell ref="A34:G34"/>
    <mergeCell ref="E35:G35"/>
    <mergeCell ref="A36:G36"/>
    <mergeCell ref="E46:G46"/>
    <mergeCell ref="E47:G47"/>
    <mergeCell ref="A48:G48"/>
    <mergeCell ref="C49:D49"/>
    <mergeCell ref="E49:G49"/>
    <mergeCell ref="C50:D50"/>
    <mergeCell ref="E50:G50"/>
    <mergeCell ref="E37:G37"/>
    <mergeCell ref="A38:G38"/>
    <mergeCell ref="E39:G39"/>
    <mergeCell ref="A40:G40"/>
    <mergeCell ref="E1:G1"/>
    <mergeCell ref="E3:G3"/>
    <mergeCell ref="E4:G4"/>
    <mergeCell ref="E5:G5"/>
    <mergeCell ref="A7:G7"/>
    <mergeCell ref="A8:G8"/>
    <mergeCell ref="E2:G2"/>
    <mergeCell ref="A25:G25"/>
    <mergeCell ref="E26:G26"/>
    <mergeCell ref="A16:G16"/>
    <mergeCell ref="B18:G18"/>
    <mergeCell ref="A19:G19"/>
    <mergeCell ref="A21:G21"/>
    <mergeCell ref="A23:G23"/>
    <mergeCell ref="E24:G24"/>
    <mergeCell ref="E41:G41"/>
    <mergeCell ref="A45:G45"/>
    <mergeCell ref="A42:G42"/>
    <mergeCell ref="E43:G43"/>
    <mergeCell ref="E44:G44"/>
    <mergeCell ref="A57:A59"/>
    <mergeCell ref="B57:B59"/>
    <mergeCell ref="C57:C59"/>
    <mergeCell ref="D57:D59"/>
    <mergeCell ref="E57:G58"/>
    <mergeCell ref="F59:G59"/>
    <mergeCell ref="E51:G51"/>
    <mergeCell ref="A52:G52"/>
    <mergeCell ref="A53:A54"/>
    <mergeCell ref="B53:G53"/>
    <mergeCell ref="E54:G54"/>
    <mergeCell ref="A55:A56"/>
    <mergeCell ref="B55:G55"/>
    <mergeCell ref="E56:G56"/>
    <mergeCell ref="A66:G66"/>
    <mergeCell ref="F67:G67"/>
    <mergeCell ref="F68:G68"/>
    <mergeCell ref="A69:G69"/>
    <mergeCell ref="F70:G70"/>
    <mergeCell ref="F71:G71"/>
    <mergeCell ref="A60:G60"/>
    <mergeCell ref="F61:G61"/>
    <mergeCell ref="A62:G62"/>
    <mergeCell ref="B63:G63"/>
    <mergeCell ref="F64:G64"/>
    <mergeCell ref="F65:G65"/>
    <mergeCell ref="A77:A78"/>
    <mergeCell ref="B77:G77"/>
    <mergeCell ref="E78:G78"/>
    <mergeCell ref="A79:G79"/>
    <mergeCell ref="E80:G80"/>
    <mergeCell ref="B81:G81"/>
    <mergeCell ref="A72:G72"/>
    <mergeCell ref="C73:D73"/>
    <mergeCell ref="E73:G73"/>
    <mergeCell ref="A74:G74"/>
    <mergeCell ref="A75:A76"/>
    <mergeCell ref="B75:G75"/>
    <mergeCell ref="E76:G76"/>
    <mergeCell ref="A82:A84"/>
    <mergeCell ref="B82:G82"/>
    <mergeCell ref="C83:D83"/>
    <mergeCell ref="E83:G84"/>
    <mergeCell ref="C84:D84"/>
    <mergeCell ref="A85:A87"/>
    <mergeCell ref="B85:G85"/>
    <mergeCell ref="C86:D86"/>
    <mergeCell ref="E86:G87"/>
    <mergeCell ref="C87:D87"/>
    <mergeCell ref="A92:G92"/>
    <mergeCell ref="A93:A95"/>
    <mergeCell ref="B93:B95"/>
    <mergeCell ref="C93:C95"/>
    <mergeCell ref="D93:D95"/>
    <mergeCell ref="E93:G95"/>
    <mergeCell ref="A88:A90"/>
    <mergeCell ref="B88:G88"/>
    <mergeCell ref="C89:D89"/>
    <mergeCell ref="E89:G90"/>
    <mergeCell ref="C90:D90"/>
    <mergeCell ref="A91:G91"/>
    <mergeCell ref="B96:G96"/>
    <mergeCell ref="A97:A98"/>
    <mergeCell ref="B97:G97"/>
    <mergeCell ref="E98:G98"/>
    <mergeCell ref="A99:A101"/>
    <mergeCell ref="B99:B101"/>
    <mergeCell ref="C99:C101"/>
    <mergeCell ref="D99:D101"/>
    <mergeCell ref="E99:G101"/>
    <mergeCell ref="A106:A107"/>
    <mergeCell ref="B106:G106"/>
    <mergeCell ref="E107:G107"/>
    <mergeCell ref="A108:G108"/>
    <mergeCell ref="E109:G109"/>
    <mergeCell ref="E110:G110"/>
    <mergeCell ref="A102:A103"/>
    <mergeCell ref="B102:G102"/>
    <mergeCell ref="E103:G103"/>
    <mergeCell ref="A104:A105"/>
    <mergeCell ref="B104:G104"/>
    <mergeCell ref="E105:G105"/>
    <mergeCell ref="A115:A116"/>
    <mergeCell ref="B115:G115"/>
    <mergeCell ref="E116:G116"/>
    <mergeCell ref="B117:G117"/>
    <mergeCell ref="A118:A119"/>
    <mergeCell ref="B118:G118"/>
    <mergeCell ref="E119:G119"/>
    <mergeCell ref="A111:A112"/>
    <mergeCell ref="B111:G111"/>
    <mergeCell ref="E112:G112"/>
    <mergeCell ref="A113:A114"/>
    <mergeCell ref="B113:G113"/>
    <mergeCell ref="E114:G114"/>
    <mergeCell ref="A125:A126"/>
    <mergeCell ref="B125:G125"/>
    <mergeCell ref="E126:G126"/>
    <mergeCell ref="A127:G127"/>
    <mergeCell ref="A128:G128"/>
    <mergeCell ref="A129:G129"/>
    <mergeCell ref="A120:A121"/>
    <mergeCell ref="B120:G120"/>
    <mergeCell ref="E121:G121"/>
    <mergeCell ref="A122:G122"/>
    <mergeCell ref="E123:G123"/>
    <mergeCell ref="E124:G124"/>
    <mergeCell ref="A135:G135"/>
    <mergeCell ref="E136:G136"/>
    <mergeCell ref="E137:G137"/>
    <mergeCell ref="A138:A139"/>
    <mergeCell ref="B138:G138"/>
    <mergeCell ref="E139:G139"/>
    <mergeCell ref="B130:G130"/>
    <mergeCell ref="A131:A132"/>
    <mergeCell ref="B131:G131"/>
    <mergeCell ref="E132:G132"/>
    <mergeCell ref="A133:A134"/>
    <mergeCell ref="B133:G133"/>
    <mergeCell ref="E134:G134"/>
    <mergeCell ref="E146:G146"/>
    <mergeCell ref="E147:G147"/>
    <mergeCell ref="E148:G148"/>
    <mergeCell ref="E149:G149"/>
    <mergeCell ref="E150:G150"/>
    <mergeCell ref="E151:G151"/>
    <mergeCell ref="A140:G140"/>
    <mergeCell ref="E141:G141"/>
    <mergeCell ref="B142:G142"/>
    <mergeCell ref="B143:G143"/>
    <mergeCell ref="E144:G144"/>
    <mergeCell ref="E145:G145"/>
    <mergeCell ref="B156:G156"/>
    <mergeCell ref="E157:G157"/>
    <mergeCell ref="E158:G158"/>
    <mergeCell ref="E159:G159"/>
    <mergeCell ref="E160:G160"/>
    <mergeCell ref="E161:G161"/>
    <mergeCell ref="A152:A154"/>
    <mergeCell ref="B152:B154"/>
    <mergeCell ref="C152:C154"/>
    <mergeCell ref="D152:D154"/>
    <mergeCell ref="E152:G154"/>
    <mergeCell ref="E155:G155"/>
    <mergeCell ref="E168:G168"/>
    <mergeCell ref="E169:G169"/>
    <mergeCell ref="E171:G171"/>
    <mergeCell ref="E172:G172"/>
    <mergeCell ref="E173:G173"/>
    <mergeCell ref="E174:G174"/>
    <mergeCell ref="E162:G162"/>
    <mergeCell ref="A163:G163"/>
    <mergeCell ref="E164:G164"/>
    <mergeCell ref="A165:G165"/>
    <mergeCell ref="C166:G166"/>
    <mergeCell ref="E167:G167"/>
    <mergeCell ref="A184:G184"/>
    <mergeCell ref="A185:G185"/>
    <mergeCell ref="B178:G178"/>
    <mergeCell ref="C179:G179"/>
    <mergeCell ref="C180:G180"/>
    <mergeCell ref="C181:G181"/>
    <mergeCell ref="A182:G182"/>
    <mergeCell ref="A183:G183"/>
    <mergeCell ref="E175:G175"/>
    <mergeCell ref="A176:A177"/>
    <mergeCell ref="B176:B177"/>
    <mergeCell ref="C176:C177"/>
    <mergeCell ref="E176:G176"/>
    <mergeCell ref="E177:G177"/>
  </mergeCells>
  <printOptions horizontalCentered="1"/>
  <pageMargins left="0.98425196850393704" right="0.78740157480314965" top="0.98425196850393704" bottom="0.39370078740157483" header="0" footer="0.19685039370078741"/>
  <pageSetup paperSize="9" scale="10" orientation="portrait" r:id="rId1"/>
  <rowBreaks count="3" manualBreakCount="3">
    <brk id="56" max="6" man="1"/>
    <brk id="98" max="6" man="1"/>
    <brk id="1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194"/>
  <sheetViews>
    <sheetView tabSelected="1" view="pageBreakPreview" topLeftCell="A56" zoomScale="20" zoomScaleNormal="90" zoomScaleSheetLayoutView="20" workbookViewId="0">
      <selection activeCell="A56" sqref="A56:G195"/>
    </sheetView>
  </sheetViews>
  <sheetFormatPr defaultRowHeight="102.75" x14ac:dyDescent="0.25"/>
  <cols>
    <col min="1" max="1" width="60.5703125" style="53" customWidth="1"/>
    <col min="2" max="2" width="203.85546875" style="54" customWidth="1"/>
    <col min="3" max="3" width="94.7109375" style="54" customWidth="1"/>
    <col min="4" max="4" width="79.7109375" style="54" customWidth="1"/>
    <col min="5" max="5" width="133" style="59" customWidth="1"/>
    <col min="6" max="6" width="94.28515625" style="54" customWidth="1"/>
    <col min="7" max="7" width="65.140625" style="54" customWidth="1"/>
    <col min="8" max="11" width="17.42578125" style="54" customWidth="1"/>
    <col min="12" max="16384" width="9.140625" style="54"/>
  </cols>
  <sheetData>
    <row r="1" spans="1:11" ht="79.5" hidden="1" customHeight="1" x14ac:dyDescent="0.25">
      <c r="E1" s="333" t="s">
        <v>269</v>
      </c>
      <c r="F1" s="333"/>
      <c r="G1" s="333"/>
      <c r="H1" s="55"/>
      <c r="I1" s="55"/>
    </row>
    <row r="2" spans="1:11" ht="84.75" hidden="1" customHeight="1" x14ac:dyDescent="0.25">
      <c r="E2" s="56"/>
      <c r="F2" s="56"/>
      <c r="G2" s="56"/>
      <c r="H2" s="57"/>
      <c r="I2" s="57"/>
    </row>
    <row r="3" spans="1:11" ht="84.75" hidden="1" customHeight="1" x14ac:dyDescent="0.25">
      <c r="E3" s="334" t="s">
        <v>250</v>
      </c>
      <c r="F3" s="334"/>
      <c r="G3" s="334"/>
      <c r="H3" s="58"/>
      <c r="I3" s="58"/>
      <c r="J3" s="58"/>
      <c r="K3" s="58"/>
    </row>
    <row r="4" spans="1:11" ht="84.75" hidden="1" customHeight="1" x14ac:dyDescent="0.25">
      <c r="E4" s="335" t="s">
        <v>248</v>
      </c>
      <c r="F4" s="335"/>
      <c r="G4" s="335"/>
      <c r="H4" s="55"/>
      <c r="I4" s="55"/>
    </row>
    <row r="5" spans="1:11" ht="107.25" hidden="1" customHeight="1" x14ac:dyDescent="0.25">
      <c r="E5" s="335" t="s">
        <v>249</v>
      </c>
      <c r="F5" s="335"/>
      <c r="G5" s="335"/>
      <c r="H5" s="55"/>
      <c r="I5" s="55"/>
    </row>
    <row r="6" spans="1:11" ht="90" hidden="1" customHeight="1" x14ac:dyDescent="0.25"/>
    <row r="7" spans="1:11" ht="90" hidden="1" customHeight="1" x14ac:dyDescent="0.25">
      <c r="A7" s="334" t="s">
        <v>0</v>
      </c>
      <c r="B7" s="334"/>
      <c r="C7" s="334"/>
      <c r="D7" s="334"/>
      <c r="E7" s="334"/>
      <c r="F7" s="334"/>
      <c r="G7" s="334"/>
      <c r="H7" s="99"/>
      <c r="I7" s="99"/>
      <c r="J7" s="99"/>
      <c r="K7" s="99"/>
    </row>
    <row r="8" spans="1:11" ht="90" hidden="1" customHeight="1" x14ac:dyDescent="0.25">
      <c r="A8" s="334" t="s">
        <v>1</v>
      </c>
      <c r="B8" s="334"/>
      <c r="C8" s="334"/>
      <c r="D8" s="334"/>
      <c r="E8" s="334"/>
      <c r="F8" s="334"/>
      <c r="G8" s="334"/>
      <c r="H8" s="99"/>
      <c r="I8" s="99"/>
      <c r="J8" s="99"/>
      <c r="K8" s="99"/>
    </row>
    <row r="9" spans="1:11" ht="90" hidden="1" customHeight="1" x14ac:dyDescent="0.25">
      <c r="A9" s="334" t="s">
        <v>45</v>
      </c>
      <c r="B9" s="334"/>
      <c r="C9" s="334"/>
      <c r="D9" s="334"/>
      <c r="E9" s="334"/>
      <c r="F9" s="334"/>
      <c r="G9" s="334"/>
      <c r="H9" s="99"/>
      <c r="I9" s="99"/>
      <c r="J9" s="99"/>
      <c r="K9" s="99"/>
    </row>
    <row r="10" spans="1:11" ht="90" hidden="1" customHeight="1" x14ac:dyDescent="0.25">
      <c r="A10" s="60"/>
      <c r="B10" s="100"/>
      <c r="C10" s="100"/>
      <c r="D10" s="100"/>
      <c r="E10" s="117"/>
      <c r="F10" s="100"/>
      <c r="G10" s="100"/>
      <c r="H10" s="99"/>
      <c r="I10" s="99"/>
      <c r="J10" s="99"/>
      <c r="K10" s="99"/>
    </row>
    <row r="11" spans="1:11" ht="90" hidden="1" customHeight="1" x14ac:dyDescent="0.25">
      <c r="A11" s="335" t="s">
        <v>271</v>
      </c>
      <c r="B11" s="335"/>
      <c r="C11" s="335"/>
      <c r="D11" s="335"/>
      <c r="E11" s="335"/>
      <c r="F11" s="335"/>
      <c r="G11" s="335"/>
      <c r="H11" s="100"/>
      <c r="I11" s="100"/>
      <c r="J11" s="100"/>
      <c r="K11" s="100"/>
    </row>
    <row r="12" spans="1:11" ht="90" hidden="1" customHeight="1" x14ac:dyDescent="0.25">
      <c r="A12" s="100"/>
      <c r="B12" s="100"/>
      <c r="C12" s="100"/>
      <c r="D12" s="100"/>
      <c r="E12" s="117"/>
      <c r="F12" s="100"/>
      <c r="G12" s="100"/>
      <c r="H12" s="100"/>
      <c r="I12" s="100"/>
      <c r="J12" s="100"/>
      <c r="K12" s="100"/>
    </row>
    <row r="13" spans="1:11" ht="55.5" hidden="1" customHeight="1" x14ac:dyDescent="0.25">
      <c r="A13" s="338" t="s">
        <v>19</v>
      </c>
      <c r="B13" s="341" t="s">
        <v>3</v>
      </c>
      <c r="C13" s="341" t="s">
        <v>4</v>
      </c>
      <c r="D13" s="341" t="s">
        <v>5</v>
      </c>
      <c r="E13" s="344" t="s">
        <v>46</v>
      </c>
      <c r="F13" s="345"/>
      <c r="G13" s="346"/>
      <c r="H13" s="117"/>
    </row>
    <row r="14" spans="1:11" ht="138.75" hidden="1" customHeight="1" x14ac:dyDescent="0.25">
      <c r="A14" s="339"/>
      <c r="B14" s="342"/>
      <c r="C14" s="342"/>
      <c r="D14" s="342"/>
      <c r="E14" s="347"/>
      <c r="F14" s="348"/>
      <c r="G14" s="349"/>
      <c r="H14" s="61"/>
    </row>
    <row r="15" spans="1:11" ht="303.75" hidden="1" customHeight="1" x14ac:dyDescent="0.25">
      <c r="A15" s="340"/>
      <c r="B15" s="343"/>
      <c r="C15" s="343"/>
      <c r="D15" s="343"/>
      <c r="E15" s="116" t="s">
        <v>111</v>
      </c>
      <c r="F15" s="116" t="s">
        <v>254</v>
      </c>
      <c r="G15" s="116" t="s">
        <v>499</v>
      </c>
      <c r="H15" s="61"/>
    </row>
    <row r="16" spans="1:11" ht="270" hidden="1" customHeight="1" x14ac:dyDescent="0.25">
      <c r="A16" s="337" t="s">
        <v>463</v>
      </c>
      <c r="B16" s="337"/>
      <c r="C16" s="337"/>
      <c r="D16" s="337"/>
      <c r="E16" s="337"/>
      <c r="F16" s="337"/>
      <c r="G16" s="337"/>
      <c r="H16" s="61"/>
    </row>
    <row r="17" spans="1:11" s="67" customFormat="1" ht="83.25" hidden="1" customHeight="1" x14ac:dyDescent="0.25">
      <c r="A17" s="117"/>
      <c r="B17" s="117"/>
      <c r="C17" s="117"/>
      <c r="D17" s="117"/>
      <c r="E17" s="117"/>
      <c r="F17" s="117"/>
      <c r="G17" s="117"/>
      <c r="H17" s="61"/>
      <c r="I17" s="61"/>
      <c r="J17" s="61"/>
      <c r="K17" s="61"/>
    </row>
    <row r="18" spans="1:11" ht="223.5" hidden="1" customHeight="1" x14ac:dyDescent="0.25">
      <c r="A18" s="82" t="s">
        <v>215</v>
      </c>
      <c r="B18" s="337" t="s">
        <v>387</v>
      </c>
      <c r="C18" s="337"/>
      <c r="D18" s="337"/>
      <c r="E18" s="337"/>
      <c r="F18" s="337"/>
      <c r="G18" s="337"/>
      <c r="H18" s="61"/>
      <c r="I18" s="61"/>
      <c r="J18" s="61"/>
      <c r="K18" s="61"/>
    </row>
    <row r="19" spans="1:11" ht="113.25" hidden="1" customHeight="1" x14ac:dyDescent="1.3">
      <c r="A19" s="315" t="s">
        <v>120</v>
      </c>
      <c r="B19" s="316"/>
      <c r="C19" s="316"/>
      <c r="D19" s="316"/>
      <c r="E19" s="316"/>
      <c r="F19" s="316"/>
      <c r="G19" s="317"/>
      <c r="H19" s="61"/>
      <c r="I19" s="61"/>
      <c r="J19" s="61"/>
      <c r="K19" s="61"/>
    </row>
    <row r="20" spans="1:11" ht="113.25" hidden="1" customHeight="1" x14ac:dyDescent="0.25">
      <c r="A20" s="118" t="s">
        <v>114</v>
      </c>
      <c r="B20" s="62" t="s">
        <v>119</v>
      </c>
      <c r="C20" s="103" t="s">
        <v>7</v>
      </c>
      <c r="D20" s="103">
        <v>1</v>
      </c>
      <c r="E20" s="101">
        <v>100</v>
      </c>
      <c r="F20" s="101">
        <v>40</v>
      </c>
      <c r="G20" s="101">
        <v>80</v>
      </c>
      <c r="H20" s="61"/>
      <c r="I20" s="61"/>
      <c r="J20" s="61"/>
      <c r="K20" s="61"/>
    </row>
    <row r="21" spans="1:11" ht="113.25" hidden="1" customHeight="1" x14ac:dyDescent="0.25">
      <c r="A21" s="118" t="s">
        <v>115</v>
      </c>
      <c r="B21" s="62" t="s">
        <v>113</v>
      </c>
      <c r="C21" s="103" t="s">
        <v>7</v>
      </c>
      <c r="D21" s="103">
        <v>1</v>
      </c>
      <c r="E21" s="101">
        <v>70</v>
      </c>
      <c r="F21" s="101">
        <v>30</v>
      </c>
      <c r="G21" s="101">
        <v>50</v>
      </c>
      <c r="H21" s="61"/>
      <c r="I21" s="61"/>
      <c r="J21" s="61"/>
      <c r="K21" s="61"/>
    </row>
    <row r="22" spans="1:11" ht="113.25" hidden="1" customHeight="1" x14ac:dyDescent="0.25">
      <c r="A22" s="118" t="s">
        <v>116</v>
      </c>
      <c r="B22" s="62" t="s">
        <v>8</v>
      </c>
      <c r="C22" s="103" t="s">
        <v>7</v>
      </c>
      <c r="D22" s="103">
        <v>1</v>
      </c>
      <c r="E22" s="101">
        <v>90</v>
      </c>
      <c r="F22" s="101">
        <v>40</v>
      </c>
      <c r="G22" s="101">
        <v>60</v>
      </c>
      <c r="H22" s="61"/>
      <c r="I22" s="61"/>
      <c r="J22" s="61"/>
      <c r="K22" s="61"/>
    </row>
    <row r="23" spans="1:11" ht="111" hidden="1" customHeight="1" x14ac:dyDescent="0.25">
      <c r="A23" s="118" t="s">
        <v>117</v>
      </c>
      <c r="B23" s="62" t="s">
        <v>9</v>
      </c>
      <c r="C23" s="103" t="s">
        <v>7</v>
      </c>
      <c r="D23" s="103">
        <v>1</v>
      </c>
      <c r="E23" s="101">
        <v>100</v>
      </c>
      <c r="F23" s="101">
        <v>40</v>
      </c>
      <c r="G23" s="101">
        <v>80</v>
      </c>
      <c r="H23" s="61"/>
      <c r="I23" s="61"/>
      <c r="J23" s="61"/>
      <c r="K23" s="61"/>
    </row>
    <row r="24" spans="1:11" ht="111" hidden="1" customHeight="1" x14ac:dyDescent="1.3">
      <c r="A24" s="315" t="s">
        <v>122</v>
      </c>
      <c r="B24" s="316"/>
      <c r="C24" s="316"/>
      <c r="D24" s="316"/>
      <c r="E24" s="316"/>
      <c r="F24" s="316"/>
      <c r="G24" s="317"/>
      <c r="H24" s="61"/>
      <c r="I24" s="61"/>
      <c r="J24" s="61"/>
      <c r="K24" s="61"/>
    </row>
    <row r="25" spans="1:11" ht="111" hidden="1" customHeight="1" x14ac:dyDescent="0.25">
      <c r="A25" s="118" t="s">
        <v>118</v>
      </c>
      <c r="B25" s="62" t="s">
        <v>121</v>
      </c>
      <c r="C25" s="103" t="s">
        <v>7</v>
      </c>
      <c r="D25" s="103">
        <v>1</v>
      </c>
      <c r="E25" s="101">
        <v>110</v>
      </c>
      <c r="F25" s="101">
        <v>60</v>
      </c>
      <c r="G25" s="101">
        <v>90</v>
      </c>
      <c r="H25" s="61"/>
      <c r="I25" s="61"/>
      <c r="J25" s="61"/>
      <c r="K25" s="61"/>
    </row>
    <row r="26" spans="1:11" ht="111" hidden="1" customHeight="1" x14ac:dyDescent="1.3">
      <c r="A26" s="315" t="s">
        <v>123</v>
      </c>
      <c r="B26" s="316"/>
      <c r="C26" s="316"/>
      <c r="D26" s="316"/>
      <c r="E26" s="316"/>
      <c r="F26" s="316"/>
      <c r="G26" s="317"/>
      <c r="H26" s="61"/>
      <c r="I26" s="61"/>
      <c r="J26" s="61"/>
      <c r="K26" s="61"/>
    </row>
    <row r="27" spans="1:11" ht="111" hidden="1" customHeight="1" x14ac:dyDescent="0.25">
      <c r="A27" s="118" t="s">
        <v>124</v>
      </c>
      <c r="B27" s="62" t="s">
        <v>121</v>
      </c>
      <c r="C27" s="103" t="s">
        <v>7</v>
      </c>
      <c r="D27" s="103">
        <v>1</v>
      </c>
      <c r="E27" s="321">
        <v>600</v>
      </c>
      <c r="F27" s="321"/>
      <c r="G27" s="321"/>
      <c r="H27" s="61"/>
      <c r="I27" s="61"/>
      <c r="J27" s="61"/>
      <c r="K27" s="61"/>
    </row>
    <row r="28" spans="1:11" ht="111" hidden="1" customHeight="1" x14ac:dyDescent="1.3">
      <c r="A28" s="315" t="s">
        <v>125</v>
      </c>
      <c r="B28" s="316"/>
      <c r="C28" s="316"/>
      <c r="D28" s="316"/>
      <c r="E28" s="316"/>
      <c r="F28" s="316"/>
      <c r="G28" s="317"/>
      <c r="H28" s="61"/>
      <c r="I28" s="61"/>
      <c r="J28" s="61"/>
      <c r="K28" s="61"/>
    </row>
    <row r="29" spans="1:11" ht="111" hidden="1" customHeight="1" x14ac:dyDescent="0.25">
      <c r="A29" s="118" t="s">
        <v>126</v>
      </c>
      <c r="B29" s="62" t="s">
        <v>121</v>
      </c>
      <c r="C29" s="103" t="s">
        <v>7</v>
      </c>
      <c r="D29" s="103">
        <v>1</v>
      </c>
      <c r="E29" s="321">
        <v>800</v>
      </c>
      <c r="F29" s="321"/>
      <c r="G29" s="321"/>
      <c r="H29" s="61"/>
      <c r="I29" s="61"/>
      <c r="J29" s="61"/>
      <c r="K29" s="61"/>
    </row>
    <row r="30" spans="1:11" ht="111" hidden="1" customHeight="1" x14ac:dyDescent="1.3">
      <c r="A30" s="350" t="s">
        <v>363</v>
      </c>
      <c r="B30" s="351"/>
      <c r="C30" s="351"/>
      <c r="D30" s="351"/>
      <c r="E30" s="351"/>
      <c r="F30" s="351"/>
      <c r="G30" s="352"/>
      <c r="H30" s="61"/>
      <c r="I30" s="61"/>
      <c r="J30" s="61"/>
      <c r="K30" s="61"/>
    </row>
    <row r="31" spans="1:11" ht="111" hidden="1" customHeight="1" x14ac:dyDescent="0.25">
      <c r="A31" s="118" t="s">
        <v>128</v>
      </c>
      <c r="B31" s="121" t="s">
        <v>365</v>
      </c>
      <c r="C31" s="103" t="s">
        <v>127</v>
      </c>
      <c r="D31" s="103">
        <v>1</v>
      </c>
      <c r="E31" s="101">
        <v>350</v>
      </c>
      <c r="F31" s="101">
        <v>140</v>
      </c>
      <c r="G31" s="101">
        <v>250</v>
      </c>
      <c r="H31" s="61"/>
      <c r="I31" s="61"/>
      <c r="J31" s="61"/>
      <c r="K31" s="61"/>
    </row>
    <row r="32" spans="1:11" ht="111" hidden="1" customHeight="1" x14ac:dyDescent="0.25">
      <c r="A32" s="118" t="s">
        <v>129</v>
      </c>
      <c r="B32" s="121" t="s">
        <v>364</v>
      </c>
      <c r="C32" s="103" t="s">
        <v>127</v>
      </c>
      <c r="D32" s="103">
        <v>1</v>
      </c>
      <c r="E32" s="101">
        <v>680</v>
      </c>
      <c r="F32" s="101">
        <v>280</v>
      </c>
      <c r="G32" s="101">
        <v>500</v>
      </c>
      <c r="H32" s="61"/>
      <c r="I32" s="61"/>
      <c r="J32" s="61"/>
      <c r="K32" s="61"/>
    </row>
    <row r="33" spans="1:11" ht="111" hidden="1" customHeight="1" x14ac:dyDescent="0.25">
      <c r="A33" s="118" t="s">
        <v>130</v>
      </c>
      <c r="B33" s="121" t="s">
        <v>366</v>
      </c>
      <c r="C33" s="103" t="s">
        <v>127</v>
      </c>
      <c r="D33" s="103">
        <v>1</v>
      </c>
      <c r="E33" s="101">
        <v>900</v>
      </c>
      <c r="F33" s="101">
        <v>420</v>
      </c>
      <c r="G33" s="101">
        <v>680</v>
      </c>
      <c r="H33" s="61"/>
      <c r="I33" s="61"/>
      <c r="J33" s="61"/>
      <c r="K33" s="61"/>
    </row>
    <row r="34" spans="1:11" ht="111" hidden="1" customHeight="1" x14ac:dyDescent="0.25">
      <c r="A34" s="118" t="s">
        <v>131</v>
      </c>
      <c r="B34" s="121" t="s">
        <v>367</v>
      </c>
      <c r="C34" s="103" t="s">
        <v>127</v>
      </c>
      <c r="D34" s="103">
        <v>3</v>
      </c>
      <c r="E34" s="101">
        <v>1600</v>
      </c>
      <c r="F34" s="101">
        <v>650</v>
      </c>
      <c r="G34" s="101">
        <v>1100</v>
      </c>
      <c r="H34" s="63"/>
      <c r="I34" s="61"/>
      <c r="J34" s="61"/>
      <c r="K34" s="61"/>
    </row>
    <row r="35" spans="1:11" ht="111" hidden="1" customHeight="1" x14ac:dyDescent="0.25">
      <c r="A35" s="118" t="s">
        <v>132</v>
      </c>
      <c r="B35" s="121" t="s">
        <v>368</v>
      </c>
      <c r="C35" s="103" t="s">
        <v>127</v>
      </c>
      <c r="D35" s="103">
        <v>6</v>
      </c>
      <c r="E35" s="101">
        <v>3000</v>
      </c>
      <c r="F35" s="101">
        <v>1250</v>
      </c>
      <c r="G35" s="101">
        <v>2000</v>
      </c>
      <c r="H35" s="61"/>
      <c r="I35" s="61"/>
      <c r="J35" s="61"/>
      <c r="K35" s="61"/>
    </row>
    <row r="36" spans="1:11" ht="112.5" hidden="1" customHeight="1" x14ac:dyDescent="0.25">
      <c r="A36" s="118" t="s">
        <v>133</v>
      </c>
      <c r="B36" s="121" t="s">
        <v>369</v>
      </c>
      <c r="C36" s="103" t="s">
        <v>134</v>
      </c>
      <c r="D36" s="103">
        <v>1</v>
      </c>
      <c r="E36" s="101">
        <v>4200</v>
      </c>
      <c r="F36" s="101">
        <v>1800</v>
      </c>
      <c r="G36" s="101">
        <v>2950</v>
      </c>
      <c r="H36" s="61"/>
      <c r="I36" s="61"/>
      <c r="J36" s="61"/>
      <c r="K36" s="61"/>
    </row>
    <row r="37" spans="1:11" ht="112.5" hidden="1" customHeight="1" x14ac:dyDescent="1.3">
      <c r="A37" s="315" t="s">
        <v>243</v>
      </c>
      <c r="B37" s="316"/>
      <c r="C37" s="316"/>
      <c r="D37" s="316"/>
      <c r="E37" s="316"/>
      <c r="F37" s="316"/>
      <c r="G37" s="317"/>
      <c r="H37" s="61"/>
      <c r="I37" s="61"/>
      <c r="J37" s="61"/>
      <c r="K37" s="61"/>
    </row>
    <row r="38" spans="1:11" ht="112.5" hidden="1" customHeight="1" x14ac:dyDescent="0.25">
      <c r="A38" s="118" t="s">
        <v>135</v>
      </c>
      <c r="B38" s="118" t="s">
        <v>112</v>
      </c>
      <c r="C38" s="103" t="s">
        <v>7</v>
      </c>
      <c r="D38" s="103">
        <v>1</v>
      </c>
      <c r="E38" s="321">
        <v>5000</v>
      </c>
      <c r="F38" s="321"/>
      <c r="G38" s="321"/>
      <c r="H38" s="61"/>
      <c r="I38" s="61"/>
      <c r="J38" s="61"/>
      <c r="K38" s="61"/>
    </row>
    <row r="39" spans="1:11" ht="112.5" hidden="1" customHeight="1" x14ac:dyDescent="1.3">
      <c r="A39" s="315" t="s">
        <v>244</v>
      </c>
      <c r="B39" s="316"/>
      <c r="C39" s="316"/>
      <c r="D39" s="316"/>
      <c r="E39" s="316"/>
      <c r="F39" s="316"/>
      <c r="G39" s="317"/>
      <c r="H39" s="63"/>
      <c r="I39" s="61"/>
      <c r="J39" s="61"/>
      <c r="K39" s="61"/>
    </row>
    <row r="40" spans="1:11" ht="112.5" hidden="1" customHeight="1" x14ac:dyDescent="0.25">
      <c r="A40" s="118" t="s">
        <v>136</v>
      </c>
      <c r="B40" s="118" t="s">
        <v>112</v>
      </c>
      <c r="C40" s="103" t="s">
        <v>7</v>
      </c>
      <c r="D40" s="103">
        <v>1</v>
      </c>
      <c r="E40" s="321">
        <v>5500</v>
      </c>
      <c r="F40" s="321"/>
      <c r="G40" s="321"/>
      <c r="H40" s="61"/>
      <c r="I40" s="61"/>
      <c r="J40" s="61"/>
      <c r="K40" s="61"/>
    </row>
    <row r="41" spans="1:11" ht="112.5" hidden="1" customHeight="1" x14ac:dyDescent="1.3">
      <c r="A41" s="315" t="s">
        <v>191</v>
      </c>
      <c r="B41" s="316"/>
      <c r="C41" s="316"/>
      <c r="D41" s="316"/>
      <c r="E41" s="316"/>
      <c r="F41" s="316"/>
      <c r="G41" s="317"/>
      <c r="H41" s="61"/>
      <c r="I41" s="61"/>
      <c r="J41" s="61"/>
      <c r="K41" s="61"/>
    </row>
    <row r="42" spans="1:11" ht="112.5" hidden="1" customHeight="1" x14ac:dyDescent="0.25">
      <c r="A42" s="118" t="s">
        <v>137</v>
      </c>
      <c r="B42" s="118" t="s">
        <v>112</v>
      </c>
      <c r="C42" s="103" t="s">
        <v>7</v>
      </c>
      <c r="D42" s="103">
        <v>1</v>
      </c>
      <c r="E42" s="314">
        <v>120</v>
      </c>
      <c r="F42" s="314"/>
      <c r="G42" s="314"/>
      <c r="H42" s="61"/>
      <c r="I42" s="61"/>
      <c r="J42" s="61"/>
      <c r="K42" s="61"/>
    </row>
    <row r="43" spans="1:11" ht="112.5" hidden="1" customHeight="1" x14ac:dyDescent="1.3">
      <c r="A43" s="315" t="s">
        <v>192</v>
      </c>
      <c r="B43" s="316"/>
      <c r="C43" s="316"/>
      <c r="D43" s="316"/>
      <c r="E43" s="316"/>
      <c r="F43" s="316"/>
      <c r="G43" s="317"/>
      <c r="H43" s="63"/>
      <c r="I43" s="61"/>
      <c r="J43" s="61"/>
      <c r="K43" s="61"/>
    </row>
    <row r="44" spans="1:11" ht="112.5" hidden="1" customHeight="1" x14ac:dyDescent="0.25">
      <c r="A44" s="118" t="s">
        <v>139</v>
      </c>
      <c r="B44" s="118" t="s">
        <v>112</v>
      </c>
      <c r="C44" s="103" t="s">
        <v>7</v>
      </c>
      <c r="D44" s="103">
        <v>1</v>
      </c>
      <c r="E44" s="314">
        <v>150</v>
      </c>
      <c r="F44" s="314"/>
      <c r="G44" s="314"/>
      <c r="H44" s="61"/>
      <c r="I44" s="61"/>
      <c r="J44" s="61"/>
      <c r="K44" s="61"/>
    </row>
    <row r="45" spans="1:11" ht="112.5" hidden="1" customHeight="1" x14ac:dyDescent="1.3">
      <c r="A45" s="315" t="s">
        <v>238</v>
      </c>
      <c r="B45" s="316"/>
      <c r="C45" s="316"/>
      <c r="D45" s="316"/>
      <c r="E45" s="316"/>
      <c r="F45" s="316"/>
      <c r="G45" s="317"/>
      <c r="H45" s="61"/>
      <c r="I45" s="61"/>
      <c r="J45" s="61"/>
      <c r="K45" s="61"/>
    </row>
    <row r="46" spans="1:11" ht="112.5" hidden="1" customHeight="1" x14ac:dyDescent="0.25">
      <c r="A46" s="118" t="s">
        <v>141</v>
      </c>
      <c r="B46" s="118" t="s">
        <v>112</v>
      </c>
      <c r="C46" s="354" t="s">
        <v>16</v>
      </c>
      <c r="D46" s="354"/>
      <c r="E46" s="314">
        <v>300</v>
      </c>
      <c r="F46" s="314"/>
      <c r="G46" s="314"/>
      <c r="H46" s="61"/>
      <c r="I46" s="61"/>
      <c r="J46" s="61"/>
      <c r="K46" s="61"/>
    </row>
    <row r="47" spans="1:11" ht="112.5" hidden="1" customHeight="1" x14ac:dyDescent="1.3">
      <c r="A47" s="315" t="s">
        <v>138</v>
      </c>
      <c r="B47" s="316"/>
      <c r="C47" s="316"/>
      <c r="D47" s="316"/>
      <c r="E47" s="316"/>
      <c r="F47" s="316"/>
      <c r="G47" s="317"/>
      <c r="H47" s="61"/>
      <c r="I47" s="61"/>
      <c r="J47" s="61"/>
      <c r="K47" s="61"/>
    </row>
    <row r="48" spans="1:11" ht="112.5" hidden="1" customHeight="1" x14ac:dyDescent="0.25">
      <c r="A48" s="118" t="s">
        <v>149</v>
      </c>
      <c r="B48" s="118" t="s">
        <v>112</v>
      </c>
      <c r="C48" s="354" t="s">
        <v>140</v>
      </c>
      <c r="D48" s="354"/>
      <c r="E48" s="314">
        <v>200</v>
      </c>
      <c r="F48" s="314"/>
      <c r="G48" s="314"/>
      <c r="H48" s="61"/>
      <c r="I48" s="61"/>
      <c r="J48" s="61"/>
      <c r="K48" s="61"/>
    </row>
    <row r="49" spans="1:11" ht="112.5" hidden="1" customHeight="1" x14ac:dyDescent="0.25">
      <c r="A49" s="118" t="s">
        <v>193</v>
      </c>
      <c r="B49" s="118" t="s">
        <v>112</v>
      </c>
      <c r="C49" s="354" t="s">
        <v>144</v>
      </c>
      <c r="D49" s="354"/>
      <c r="E49" s="355">
        <v>220</v>
      </c>
      <c r="F49" s="356"/>
      <c r="G49" s="357"/>
      <c r="H49" s="61"/>
      <c r="I49" s="61"/>
      <c r="J49" s="61"/>
      <c r="K49" s="61"/>
    </row>
    <row r="50" spans="1:11" ht="111.75" hidden="1" customHeight="1" x14ac:dyDescent="0.25">
      <c r="A50" s="118" t="s">
        <v>194</v>
      </c>
      <c r="B50" s="121" t="s">
        <v>110</v>
      </c>
      <c r="C50" s="103" t="s">
        <v>127</v>
      </c>
      <c r="D50" s="103">
        <v>1</v>
      </c>
      <c r="E50" s="321">
        <v>1400</v>
      </c>
      <c r="F50" s="321"/>
      <c r="G50" s="321"/>
      <c r="H50" s="61"/>
      <c r="I50" s="61"/>
      <c r="J50" s="61"/>
      <c r="K50" s="61"/>
    </row>
    <row r="51" spans="1:11" ht="210" hidden="1" customHeight="1" x14ac:dyDescent="1.3">
      <c r="A51" s="350" t="s">
        <v>476</v>
      </c>
      <c r="B51" s="351"/>
      <c r="C51" s="351"/>
      <c r="D51" s="351"/>
      <c r="E51" s="351"/>
      <c r="F51" s="351"/>
      <c r="G51" s="352"/>
    </row>
    <row r="52" spans="1:11" ht="232.5" hidden="1" customHeight="1" x14ac:dyDescent="0.25">
      <c r="A52" s="325" t="s">
        <v>195</v>
      </c>
      <c r="B52" s="379" t="s">
        <v>423</v>
      </c>
      <c r="C52" s="380"/>
      <c r="D52" s="380"/>
      <c r="E52" s="380"/>
      <c r="F52" s="380"/>
      <c r="G52" s="381"/>
    </row>
    <row r="53" spans="1:11" ht="110.25" hidden="1" customHeight="1" x14ac:dyDescent="0.25">
      <c r="A53" s="326"/>
      <c r="B53" s="118" t="s">
        <v>188</v>
      </c>
      <c r="C53" s="103" t="s">
        <v>7</v>
      </c>
      <c r="D53" s="103">
        <v>2</v>
      </c>
      <c r="E53" s="330">
        <v>1000</v>
      </c>
      <c r="F53" s="331"/>
      <c r="G53" s="332"/>
    </row>
    <row r="54" spans="1:11" ht="232.5" hidden="1" customHeight="1" x14ac:dyDescent="0.25">
      <c r="A54" s="325" t="s">
        <v>223</v>
      </c>
      <c r="B54" s="379" t="s">
        <v>424</v>
      </c>
      <c r="C54" s="380"/>
      <c r="D54" s="380"/>
      <c r="E54" s="380"/>
      <c r="F54" s="380"/>
      <c r="G54" s="381"/>
    </row>
    <row r="55" spans="1:11" ht="111" hidden="1" customHeight="1" x14ac:dyDescent="0.25">
      <c r="A55" s="326"/>
      <c r="B55" s="118" t="s">
        <v>188</v>
      </c>
      <c r="C55" s="103" t="s">
        <v>7</v>
      </c>
      <c r="D55" s="103">
        <v>2</v>
      </c>
      <c r="E55" s="321">
        <v>1200</v>
      </c>
      <c r="F55" s="321"/>
      <c r="G55" s="321"/>
      <c r="H55" s="117"/>
    </row>
    <row r="56" spans="1:11" ht="78.75" customHeight="1" x14ac:dyDescent="0.25">
      <c r="A56" s="338" t="s">
        <v>19</v>
      </c>
      <c r="B56" s="341" t="s">
        <v>3</v>
      </c>
      <c r="C56" s="341" t="s">
        <v>4</v>
      </c>
      <c r="D56" s="341" t="s">
        <v>5</v>
      </c>
      <c r="E56" s="344" t="s">
        <v>46</v>
      </c>
      <c r="F56" s="345"/>
      <c r="G56" s="346"/>
      <c r="H56" s="61"/>
    </row>
    <row r="57" spans="1:11" ht="78.75" customHeight="1" x14ac:dyDescent="0.25">
      <c r="A57" s="339"/>
      <c r="B57" s="342"/>
      <c r="C57" s="342"/>
      <c r="D57" s="342"/>
      <c r="E57" s="359"/>
      <c r="F57" s="360"/>
      <c r="G57" s="361"/>
      <c r="H57" s="61"/>
    </row>
    <row r="58" spans="1:11" ht="116.25" customHeight="1" x14ac:dyDescent="0.25">
      <c r="A58" s="339"/>
      <c r="B58" s="342"/>
      <c r="C58" s="342"/>
      <c r="D58" s="342"/>
      <c r="E58" s="347"/>
      <c r="F58" s="348"/>
      <c r="G58" s="349"/>
      <c r="H58" s="61"/>
    </row>
    <row r="59" spans="1:11" ht="218.25" customHeight="1" x14ac:dyDescent="0.25">
      <c r="A59" s="340"/>
      <c r="B59" s="343"/>
      <c r="C59" s="343"/>
      <c r="D59" s="343"/>
      <c r="E59" s="134" t="s">
        <v>111</v>
      </c>
      <c r="F59" s="327" t="s">
        <v>254</v>
      </c>
      <c r="G59" s="329"/>
    </row>
    <row r="60" spans="1:11" ht="224.25" customHeight="1" x14ac:dyDescent="0.25">
      <c r="A60" s="82" t="s">
        <v>142</v>
      </c>
      <c r="B60" s="337" t="s">
        <v>386</v>
      </c>
      <c r="C60" s="337"/>
      <c r="D60" s="337"/>
      <c r="E60" s="337"/>
      <c r="F60" s="337"/>
      <c r="G60" s="337"/>
      <c r="H60" s="61"/>
      <c r="I60" s="61"/>
      <c r="J60" s="61"/>
      <c r="K60" s="61"/>
    </row>
    <row r="61" spans="1:11" ht="205.5" customHeight="1" x14ac:dyDescent="0.25">
      <c r="A61" s="118" t="s">
        <v>143</v>
      </c>
      <c r="B61" s="121" t="s">
        <v>120</v>
      </c>
      <c r="C61" s="103" t="s">
        <v>7</v>
      </c>
      <c r="D61" s="103">
        <v>1</v>
      </c>
      <c r="E61" s="151" t="s">
        <v>502</v>
      </c>
      <c r="F61" s="383">
        <v>45</v>
      </c>
      <c r="G61" s="383"/>
      <c r="H61" s="61"/>
      <c r="I61" s="61"/>
      <c r="J61" s="61"/>
      <c r="K61" s="61"/>
    </row>
    <row r="62" spans="1:11" ht="205.5" customHeight="1" x14ac:dyDescent="0.25">
      <c r="A62" s="118" t="s">
        <v>145</v>
      </c>
      <c r="B62" s="121" t="s">
        <v>122</v>
      </c>
      <c r="C62" s="103" t="s">
        <v>7</v>
      </c>
      <c r="D62" s="103">
        <v>1</v>
      </c>
      <c r="E62" s="151" t="s">
        <v>545</v>
      </c>
      <c r="F62" s="383">
        <v>65</v>
      </c>
      <c r="G62" s="383"/>
    </row>
    <row r="63" spans="1:11" ht="114" customHeight="1" x14ac:dyDescent="1.3">
      <c r="A63" s="350" t="s">
        <v>370</v>
      </c>
      <c r="B63" s="351"/>
      <c r="C63" s="351"/>
      <c r="D63" s="351"/>
      <c r="E63" s="351"/>
      <c r="F63" s="351"/>
      <c r="G63" s="352"/>
    </row>
    <row r="64" spans="1:11" ht="207.75" customHeight="1" x14ac:dyDescent="0.25">
      <c r="A64" s="118" t="s">
        <v>146</v>
      </c>
      <c r="B64" s="121" t="s">
        <v>120</v>
      </c>
      <c r="C64" s="103" t="s">
        <v>7</v>
      </c>
      <c r="D64" s="103">
        <v>1</v>
      </c>
      <c r="E64" s="116"/>
      <c r="F64" s="355">
        <f>500+500*0.1</f>
        <v>550</v>
      </c>
      <c r="G64" s="357"/>
    </row>
    <row r="65" spans="1:11" ht="206.25" customHeight="1" x14ac:dyDescent="0.25">
      <c r="A65" s="118" t="s">
        <v>147</v>
      </c>
      <c r="B65" s="64" t="s">
        <v>122</v>
      </c>
      <c r="C65" s="103" t="s">
        <v>7</v>
      </c>
      <c r="D65" s="103">
        <v>1</v>
      </c>
      <c r="E65" s="101"/>
      <c r="F65" s="330">
        <f>600+600*0.1</f>
        <v>660</v>
      </c>
      <c r="G65" s="332"/>
      <c r="H65" s="61"/>
      <c r="I65" s="61"/>
      <c r="J65" s="61"/>
      <c r="K65" s="61"/>
    </row>
    <row r="66" spans="1:11" ht="112.5" customHeight="1" x14ac:dyDescent="1.3">
      <c r="A66" s="350" t="s">
        <v>363</v>
      </c>
      <c r="B66" s="351"/>
      <c r="C66" s="351"/>
      <c r="D66" s="351"/>
      <c r="E66" s="351"/>
      <c r="F66" s="351"/>
      <c r="G66" s="352"/>
      <c r="H66" s="61"/>
      <c r="I66" s="61"/>
      <c r="J66" s="61"/>
      <c r="K66" s="61"/>
    </row>
    <row r="67" spans="1:11" ht="112.5" customHeight="1" x14ac:dyDescent="0.25">
      <c r="A67" s="118" t="s">
        <v>148</v>
      </c>
      <c r="B67" s="121" t="s">
        <v>365</v>
      </c>
      <c r="C67" s="103" t="s">
        <v>127</v>
      </c>
      <c r="D67" s="103">
        <v>1</v>
      </c>
      <c r="E67" s="102">
        <v>420</v>
      </c>
      <c r="F67" s="314">
        <v>170</v>
      </c>
      <c r="G67" s="314"/>
      <c r="H67" s="61"/>
      <c r="I67" s="61"/>
      <c r="J67" s="61"/>
      <c r="K67" s="61"/>
    </row>
    <row r="68" spans="1:11" ht="112.5" customHeight="1" x14ac:dyDescent="0.25">
      <c r="A68" s="118" t="s">
        <v>150</v>
      </c>
      <c r="B68" s="121" t="s">
        <v>364</v>
      </c>
      <c r="C68" s="103" t="s">
        <v>127</v>
      </c>
      <c r="D68" s="103">
        <v>1</v>
      </c>
      <c r="E68" s="102">
        <v>770</v>
      </c>
      <c r="F68" s="314">
        <f>310</f>
        <v>310</v>
      </c>
      <c r="G68" s="314"/>
      <c r="H68" s="61"/>
      <c r="I68" s="61"/>
      <c r="J68" s="61"/>
      <c r="K68" s="61"/>
    </row>
    <row r="69" spans="1:11" ht="206.25" customHeight="1" x14ac:dyDescent="0.25">
      <c r="A69" s="62" t="s">
        <v>151</v>
      </c>
      <c r="B69" s="64" t="s">
        <v>568</v>
      </c>
      <c r="C69" s="133" t="s">
        <v>127</v>
      </c>
      <c r="D69" s="62">
        <v>1</v>
      </c>
      <c r="E69" s="355">
        <v>440</v>
      </c>
      <c r="F69" s="356"/>
      <c r="G69" s="357"/>
      <c r="H69" s="61"/>
      <c r="I69" s="61"/>
      <c r="J69" s="61"/>
      <c r="K69" s="61"/>
    </row>
    <row r="70" spans="1:11" ht="206.25" customHeight="1" x14ac:dyDescent="0.25">
      <c r="A70" s="135" t="s">
        <v>262</v>
      </c>
      <c r="B70" s="136" t="s">
        <v>569</v>
      </c>
      <c r="C70" s="133" t="s">
        <v>127</v>
      </c>
      <c r="D70" s="133">
        <v>1</v>
      </c>
      <c r="E70" s="355">
        <v>860</v>
      </c>
      <c r="F70" s="356"/>
      <c r="G70" s="357"/>
      <c r="H70" s="61"/>
      <c r="I70" s="61"/>
      <c r="J70" s="61"/>
      <c r="K70" s="61"/>
    </row>
    <row r="71" spans="1:11" ht="112.5" customHeight="1" x14ac:dyDescent="1.3">
      <c r="A71" s="315" t="s">
        <v>238</v>
      </c>
      <c r="B71" s="316"/>
      <c r="C71" s="316"/>
      <c r="D71" s="316"/>
      <c r="E71" s="316"/>
      <c r="F71" s="316"/>
      <c r="G71" s="317"/>
      <c r="H71" s="61"/>
      <c r="I71" s="61"/>
      <c r="J71" s="61"/>
      <c r="K71" s="61"/>
    </row>
    <row r="72" spans="1:11" ht="207" customHeight="1" x14ac:dyDescent="0.25">
      <c r="A72" s="118" t="s">
        <v>263</v>
      </c>
      <c r="B72" s="121" t="s">
        <v>526</v>
      </c>
      <c r="C72" s="103" t="s">
        <v>7</v>
      </c>
      <c r="D72" s="103">
        <v>1</v>
      </c>
      <c r="E72" s="314">
        <f>300+300*0.1</f>
        <v>330</v>
      </c>
      <c r="F72" s="314"/>
      <c r="G72" s="314"/>
      <c r="H72" s="61"/>
      <c r="I72" s="61"/>
      <c r="J72" s="61"/>
      <c r="K72" s="61"/>
    </row>
    <row r="73" spans="1:11" ht="113.25" customHeight="1" x14ac:dyDescent="0.25">
      <c r="A73" s="124" t="s">
        <v>503</v>
      </c>
      <c r="B73" s="68" t="s">
        <v>110</v>
      </c>
      <c r="C73" s="125" t="s">
        <v>127</v>
      </c>
      <c r="D73" s="125">
        <v>1</v>
      </c>
      <c r="E73" s="353">
        <v>2400</v>
      </c>
      <c r="F73" s="353"/>
      <c r="G73" s="353"/>
      <c r="H73" s="61"/>
      <c r="I73" s="61"/>
      <c r="J73" s="61"/>
      <c r="K73" s="61"/>
    </row>
    <row r="74" spans="1:11" ht="223.5" customHeight="1" x14ac:dyDescent="0.25">
      <c r="A74" s="322" t="s">
        <v>664</v>
      </c>
      <c r="B74" s="323"/>
      <c r="C74" s="323"/>
      <c r="D74" s="323"/>
      <c r="E74" s="323"/>
      <c r="F74" s="323"/>
      <c r="G74" s="324"/>
    </row>
    <row r="75" spans="1:11" ht="107.25" customHeight="1" x14ac:dyDescent="0.25">
      <c r="A75" s="325" t="s">
        <v>576</v>
      </c>
      <c r="B75" s="379" t="s">
        <v>663</v>
      </c>
      <c r="C75" s="380"/>
      <c r="D75" s="380"/>
      <c r="E75" s="380"/>
      <c r="F75" s="380"/>
      <c r="G75" s="381"/>
    </row>
    <row r="76" spans="1:11" ht="129" customHeight="1" x14ac:dyDescent="0.25">
      <c r="A76" s="326"/>
      <c r="B76" s="118" t="s">
        <v>188</v>
      </c>
      <c r="C76" s="103" t="s">
        <v>7</v>
      </c>
      <c r="D76" s="103">
        <v>2</v>
      </c>
      <c r="E76" s="321">
        <v>1050</v>
      </c>
      <c r="F76" s="321"/>
      <c r="G76" s="321"/>
    </row>
    <row r="77" spans="1:11" ht="207.75" customHeight="1" x14ac:dyDescent="0.25">
      <c r="A77" s="325" t="s">
        <v>577</v>
      </c>
      <c r="B77" s="379" t="s">
        <v>665</v>
      </c>
      <c r="C77" s="380"/>
      <c r="D77" s="380"/>
      <c r="E77" s="380"/>
      <c r="F77" s="380"/>
      <c r="G77" s="381"/>
    </row>
    <row r="78" spans="1:11" ht="111.75" customHeight="1" x14ac:dyDescent="0.25">
      <c r="A78" s="326"/>
      <c r="B78" s="118" t="s">
        <v>188</v>
      </c>
      <c r="C78" s="103" t="s">
        <v>7</v>
      </c>
      <c r="D78" s="103">
        <v>2</v>
      </c>
      <c r="E78" s="321">
        <v>1200</v>
      </c>
      <c r="F78" s="321"/>
      <c r="G78" s="321"/>
    </row>
    <row r="79" spans="1:11" ht="111.75" customHeight="1" x14ac:dyDescent="1.3">
      <c r="A79" s="382" t="s">
        <v>477</v>
      </c>
      <c r="B79" s="382"/>
      <c r="C79" s="382"/>
      <c r="D79" s="382"/>
      <c r="E79" s="382"/>
      <c r="F79" s="382"/>
      <c r="G79" s="382"/>
    </row>
    <row r="80" spans="1:11" ht="111.75" customHeight="1" x14ac:dyDescent="0.25">
      <c r="A80" s="118" t="s">
        <v>578</v>
      </c>
      <c r="B80" s="64" t="s">
        <v>462</v>
      </c>
      <c r="C80" s="103" t="s">
        <v>7</v>
      </c>
      <c r="D80" s="103">
        <v>1</v>
      </c>
      <c r="E80" s="321">
        <v>100</v>
      </c>
      <c r="F80" s="321"/>
      <c r="G80" s="321"/>
      <c r="H80" s="61"/>
      <c r="I80" s="61"/>
      <c r="J80" s="61"/>
      <c r="K80" s="61"/>
    </row>
    <row r="81" spans="1:11" ht="194.25" customHeight="1" x14ac:dyDescent="0.25">
      <c r="A81" s="82" t="s">
        <v>152</v>
      </c>
      <c r="B81" s="337" t="s">
        <v>525</v>
      </c>
      <c r="C81" s="337"/>
      <c r="D81" s="337"/>
      <c r="E81" s="337"/>
      <c r="F81" s="337"/>
      <c r="G81" s="337"/>
    </row>
    <row r="82" spans="1:11" ht="111.75" customHeight="1" x14ac:dyDescent="0.25">
      <c r="A82" s="325" t="s">
        <v>153</v>
      </c>
      <c r="B82" s="379" t="s">
        <v>199</v>
      </c>
      <c r="C82" s="380"/>
      <c r="D82" s="380"/>
      <c r="E82" s="380"/>
      <c r="F82" s="380"/>
      <c r="G82" s="381"/>
      <c r="H82" s="61"/>
      <c r="I82" s="61"/>
      <c r="J82" s="61"/>
      <c r="K82" s="61"/>
    </row>
    <row r="83" spans="1:11" ht="126.75" customHeight="1" x14ac:dyDescent="0.25">
      <c r="A83" s="366"/>
      <c r="B83" s="121" t="s">
        <v>216</v>
      </c>
      <c r="C83" s="354" t="s">
        <v>127</v>
      </c>
      <c r="D83" s="354"/>
      <c r="E83" s="321">
        <v>1300</v>
      </c>
      <c r="F83" s="321"/>
      <c r="G83" s="321"/>
      <c r="H83" s="61"/>
      <c r="I83" s="61"/>
      <c r="J83" s="61"/>
      <c r="K83" s="61"/>
    </row>
    <row r="84" spans="1:11" ht="126.75" customHeight="1" x14ac:dyDescent="0.25">
      <c r="A84" s="326"/>
      <c r="B84" s="121" t="s">
        <v>217</v>
      </c>
      <c r="C84" s="354" t="s">
        <v>127</v>
      </c>
      <c r="D84" s="354"/>
      <c r="E84" s="321"/>
      <c r="F84" s="321"/>
      <c r="G84" s="321"/>
    </row>
    <row r="85" spans="1:11" ht="218.25" customHeight="1" x14ac:dyDescent="0.25">
      <c r="A85" s="325" t="s">
        <v>154</v>
      </c>
      <c r="B85" s="379" t="s">
        <v>198</v>
      </c>
      <c r="C85" s="380"/>
      <c r="D85" s="380"/>
      <c r="E85" s="380"/>
      <c r="F85" s="380"/>
      <c r="G85" s="381"/>
      <c r="H85" s="61"/>
      <c r="I85" s="61"/>
      <c r="J85" s="61"/>
      <c r="K85" s="61"/>
    </row>
    <row r="86" spans="1:11" ht="113.25" customHeight="1" x14ac:dyDescent="0.25">
      <c r="A86" s="366"/>
      <c r="B86" s="121" t="s">
        <v>216</v>
      </c>
      <c r="C86" s="354" t="s">
        <v>127</v>
      </c>
      <c r="D86" s="354"/>
      <c r="E86" s="321">
        <v>2400</v>
      </c>
      <c r="F86" s="321"/>
      <c r="G86" s="321"/>
      <c r="H86" s="61"/>
      <c r="I86" s="61"/>
      <c r="J86" s="61"/>
      <c r="K86" s="61"/>
    </row>
    <row r="87" spans="1:11" ht="113.25" customHeight="1" x14ac:dyDescent="0.25">
      <c r="A87" s="326"/>
      <c r="B87" s="121" t="s">
        <v>217</v>
      </c>
      <c r="C87" s="354" t="s">
        <v>127</v>
      </c>
      <c r="D87" s="354"/>
      <c r="E87" s="321"/>
      <c r="F87" s="321"/>
      <c r="G87" s="321"/>
    </row>
    <row r="88" spans="1:11" ht="207.75" customHeight="1" x14ac:dyDescent="0.25">
      <c r="A88" s="325" t="s">
        <v>156</v>
      </c>
      <c r="B88" s="379" t="s">
        <v>200</v>
      </c>
      <c r="C88" s="380"/>
      <c r="D88" s="380"/>
      <c r="E88" s="380"/>
      <c r="F88" s="380"/>
      <c r="G88" s="381"/>
      <c r="H88" s="61"/>
      <c r="I88" s="61"/>
      <c r="J88" s="61"/>
      <c r="K88" s="61"/>
    </row>
    <row r="89" spans="1:11" ht="114" customHeight="1" x14ac:dyDescent="0.25">
      <c r="A89" s="366"/>
      <c r="B89" s="121" t="s">
        <v>218</v>
      </c>
      <c r="C89" s="354" t="s">
        <v>127</v>
      </c>
      <c r="D89" s="354"/>
      <c r="E89" s="321">
        <v>2400</v>
      </c>
      <c r="F89" s="321"/>
      <c r="G89" s="321"/>
      <c r="H89" s="61"/>
      <c r="I89" s="61"/>
      <c r="J89" s="61"/>
      <c r="K89" s="61"/>
    </row>
    <row r="90" spans="1:11" ht="114" customHeight="1" x14ac:dyDescent="0.25">
      <c r="A90" s="326"/>
      <c r="B90" s="121" t="s">
        <v>217</v>
      </c>
      <c r="C90" s="354" t="s">
        <v>127</v>
      </c>
      <c r="D90" s="354"/>
      <c r="E90" s="321"/>
      <c r="F90" s="321"/>
      <c r="G90" s="321"/>
      <c r="H90" s="61"/>
      <c r="I90" s="61"/>
      <c r="J90" s="61"/>
      <c r="K90" s="61"/>
    </row>
    <row r="91" spans="1:11" s="65" customFormat="1" ht="122.25" customHeight="1" x14ac:dyDescent="0.25">
      <c r="A91" s="378" t="s">
        <v>196</v>
      </c>
      <c r="B91" s="378"/>
      <c r="C91" s="378"/>
      <c r="D91" s="378"/>
      <c r="E91" s="378"/>
      <c r="F91" s="378"/>
      <c r="G91" s="378"/>
      <c r="H91" s="119"/>
    </row>
    <row r="92" spans="1:11" ht="122.25" customHeight="1" x14ac:dyDescent="0.25">
      <c r="A92" s="378" t="s">
        <v>230</v>
      </c>
      <c r="B92" s="378"/>
      <c r="C92" s="378"/>
      <c r="D92" s="378"/>
      <c r="E92" s="378"/>
      <c r="F92" s="378"/>
      <c r="G92" s="378"/>
      <c r="H92" s="117"/>
    </row>
    <row r="93" spans="1:11" ht="217.5" customHeight="1" x14ac:dyDescent="0.25">
      <c r="A93" s="82" t="s">
        <v>155</v>
      </c>
      <c r="B93" s="337" t="s">
        <v>383</v>
      </c>
      <c r="C93" s="337"/>
      <c r="D93" s="337"/>
      <c r="E93" s="337"/>
      <c r="F93" s="337"/>
      <c r="G93" s="337"/>
      <c r="H93" s="61"/>
      <c r="I93" s="61"/>
      <c r="J93" s="61"/>
      <c r="K93" s="61"/>
    </row>
    <row r="94" spans="1:11" ht="112.5" customHeight="1" x14ac:dyDescent="1.3">
      <c r="A94" s="325" t="s">
        <v>157</v>
      </c>
      <c r="B94" s="315" t="s">
        <v>376</v>
      </c>
      <c r="C94" s="316"/>
      <c r="D94" s="316"/>
      <c r="E94" s="316"/>
      <c r="F94" s="316"/>
      <c r="G94" s="317"/>
      <c r="H94" s="61"/>
      <c r="I94" s="61"/>
      <c r="J94" s="61"/>
      <c r="K94" s="61"/>
    </row>
    <row r="95" spans="1:11" ht="112.5" customHeight="1" x14ac:dyDescent="0.25">
      <c r="A95" s="326"/>
      <c r="B95" s="62" t="s">
        <v>121</v>
      </c>
      <c r="C95" s="103" t="s">
        <v>7</v>
      </c>
      <c r="D95" s="103">
        <v>1</v>
      </c>
      <c r="E95" s="355">
        <f>100+100*0.1</f>
        <v>110</v>
      </c>
      <c r="F95" s="356"/>
      <c r="G95" s="357"/>
      <c r="H95" s="61"/>
      <c r="I95" s="61"/>
      <c r="J95" s="61"/>
      <c r="K95" s="61"/>
    </row>
    <row r="96" spans="1:11" ht="123.75" customHeight="1" x14ac:dyDescent="1.3">
      <c r="A96" s="325" t="s">
        <v>158</v>
      </c>
      <c r="B96" s="315" t="s">
        <v>377</v>
      </c>
      <c r="C96" s="316"/>
      <c r="D96" s="316"/>
      <c r="E96" s="316"/>
      <c r="F96" s="316"/>
      <c r="G96" s="317"/>
      <c r="H96" s="63"/>
      <c r="I96" s="61"/>
      <c r="J96" s="61"/>
      <c r="K96" s="61"/>
    </row>
    <row r="97" spans="1:11" ht="123.75" customHeight="1" x14ac:dyDescent="0.25">
      <c r="A97" s="326"/>
      <c r="B97" s="62" t="s">
        <v>121</v>
      </c>
      <c r="C97" s="103" t="s">
        <v>7</v>
      </c>
      <c r="D97" s="103">
        <v>1</v>
      </c>
      <c r="E97" s="314">
        <v>130</v>
      </c>
      <c r="F97" s="314"/>
      <c r="G97" s="314"/>
      <c r="H97" s="61"/>
      <c r="I97" s="61"/>
      <c r="J97" s="61"/>
      <c r="K97" s="61"/>
    </row>
    <row r="98" spans="1:11" ht="123.75" customHeight="1" x14ac:dyDescent="1.3">
      <c r="A98" s="325" t="s">
        <v>159</v>
      </c>
      <c r="B98" s="315" t="s">
        <v>378</v>
      </c>
      <c r="C98" s="316"/>
      <c r="D98" s="316"/>
      <c r="E98" s="316"/>
      <c r="F98" s="316"/>
      <c r="G98" s="317"/>
      <c r="H98" s="61"/>
      <c r="I98" s="61"/>
      <c r="J98" s="61"/>
      <c r="K98" s="61"/>
    </row>
    <row r="99" spans="1:11" ht="123.75" customHeight="1" x14ac:dyDescent="0.25">
      <c r="A99" s="326"/>
      <c r="B99" s="62" t="s">
        <v>121</v>
      </c>
      <c r="C99" s="103" t="s">
        <v>7</v>
      </c>
      <c r="D99" s="103">
        <v>1</v>
      </c>
      <c r="E99" s="314">
        <v>230</v>
      </c>
      <c r="F99" s="314"/>
      <c r="G99" s="314"/>
      <c r="H99" s="117"/>
    </row>
    <row r="100" spans="1:11" ht="112.5" customHeight="1" x14ac:dyDescent="1.3">
      <c r="A100" s="325" t="s">
        <v>160</v>
      </c>
      <c r="B100" s="315" t="s">
        <v>379</v>
      </c>
      <c r="C100" s="316"/>
      <c r="D100" s="316"/>
      <c r="E100" s="316"/>
      <c r="F100" s="316"/>
      <c r="G100" s="317"/>
      <c r="H100" s="63"/>
      <c r="I100" s="61"/>
      <c r="J100" s="61"/>
      <c r="K100" s="61"/>
    </row>
    <row r="101" spans="1:11" ht="112.5" customHeight="1" x14ac:dyDescent="0.25">
      <c r="A101" s="326"/>
      <c r="B101" s="62" t="s">
        <v>121</v>
      </c>
      <c r="C101" s="103" t="s">
        <v>7</v>
      </c>
      <c r="D101" s="103">
        <v>1</v>
      </c>
      <c r="E101" s="314">
        <v>250</v>
      </c>
      <c r="F101" s="314"/>
      <c r="G101" s="314"/>
    </row>
    <row r="102" spans="1:11" ht="112.5" customHeight="1" x14ac:dyDescent="1.3">
      <c r="A102" s="350" t="s">
        <v>380</v>
      </c>
      <c r="B102" s="351"/>
      <c r="C102" s="351"/>
      <c r="D102" s="351"/>
      <c r="E102" s="351"/>
      <c r="F102" s="351"/>
      <c r="G102" s="352"/>
    </row>
    <row r="103" spans="1:11" ht="112.5" customHeight="1" x14ac:dyDescent="0.25">
      <c r="A103" s="118" t="s">
        <v>161</v>
      </c>
      <c r="B103" s="121" t="s">
        <v>109</v>
      </c>
      <c r="C103" s="103" t="s">
        <v>127</v>
      </c>
      <c r="D103" s="103">
        <v>1</v>
      </c>
      <c r="E103" s="321">
        <v>850</v>
      </c>
      <c r="F103" s="321"/>
      <c r="G103" s="321"/>
    </row>
    <row r="104" spans="1:11" ht="112.5" customHeight="1" x14ac:dyDescent="0.25">
      <c r="A104" s="118" t="s">
        <v>162</v>
      </c>
      <c r="B104" s="121" t="s">
        <v>110</v>
      </c>
      <c r="C104" s="103" t="s">
        <v>127</v>
      </c>
      <c r="D104" s="103">
        <v>1</v>
      </c>
      <c r="E104" s="321">
        <v>1600</v>
      </c>
      <c r="F104" s="321"/>
      <c r="G104" s="321"/>
    </row>
    <row r="105" spans="1:11" ht="112.5" customHeight="1" x14ac:dyDescent="1.3">
      <c r="A105" s="325" t="s">
        <v>163</v>
      </c>
      <c r="B105" s="350" t="s">
        <v>381</v>
      </c>
      <c r="C105" s="351"/>
      <c r="D105" s="351"/>
      <c r="E105" s="351"/>
      <c r="F105" s="351"/>
      <c r="G105" s="352"/>
    </row>
    <row r="106" spans="1:11" ht="112.5" customHeight="1" x14ac:dyDescent="0.25">
      <c r="A106" s="326"/>
      <c r="B106" s="122" t="s">
        <v>110</v>
      </c>
      <c r="C106" s="123" t="s">
        <v>127</v>
      </c>
      <c r="D106" s="123">
        <v>1</v>
      </c>
      <c r="E106" s="377">
        <v>1200</v>
      </c>
      <c r="F106" s="377"/>
      <c r="G106" s="377"/>
    </row>
    <row r="107" spans="1:11" ht="112.5" customHeight="1" x14ac:dyDescent="1.3">
      <c r="A107" s="325" t="s">
        <v>165</v>
      </c>
      <c r="B107" s="350" t="s">
        <v>382</v>
      </c>
      <c r="C107" s="351"/>
      <c r="D107" s="351"/>
      <c r="E107" s="351"/>
      <c r="F107" s="351"/>
      <c r="G107" s="352"/>
    </row>
    <row r="108" spans="1:11" ht="112.5" customHeight="1" x14ac:dyDescent="0.25">
      <c r="A108" s="326"/>
      <c r="B108" s="121" t="s">
        <v>110</v>
      </c>
      <c r="C108" s="103" t="s">
        <v>127</v>
      </c>
      <c r="D108" s="103">
        <v>1</v>
      </c>
      <c r="E108" s="321">
        <v>1600</v>
      </c>
      <c r="F108" s="321"/>
      <c r="G108" s="321"/>
    </row>
    <row r="109" spans="1:11" ht="112.5" customHeight="1" x14ac:dyDescent="1.3">
      <c r="A109" s="325" t="s">
        <v>203</v>
      </c>
      <c r="B109" s="350" t="s">
        <v>213</v>
      </c>
      <c r="C109" s="351"/>
      <c r="D109" s="351"/>
      <c r="E109" s="351"/>
      <c r="F109" s="351"/>
      <c r="G109" s="352"/>
    </row>
    <row r="110" spans="1:11" ht="112.5" customHeight="1" x14ac:dyDescent="0.25">
      <c r="A110" s="326"/>
      <c r="B110" s="118" t="s">
        <v>112</v>
      </c>
      <c r="C110" s="103" t="s">
        <v>7</v>
      </c>
      <c r="D110" s="103">
        <v>1</v>
      </c>
      <c r="E110" s="321">
        <v>1200</v>
      </c>
      <c r="F110" s="321"/>
      <c r="G110" s="321"/>
      <c r="H110" s="61"/>
      <c r="I110" s="61"/>
      <c r="J110" s="61"/>
      <c r="K110" s="61"/>
    </row>
    <row r="111" spans="1:11" ht="114" customHeight="1" x14ac:dyDescent="0.25">
      <c r="A111" s="376" t="s">
        <v>201</v>
      </c>
      <c r="B111" s="376"/>
      <c r="C111" s="376"/>
      <c r="D111" s="376"/>
      <c r="E111" s="376"/>
      <c r="F111" s="376"/>
      <c r="G111" s="376"/>
      <c r="H111" s="61"/>
      <c r="I111" s="61"/>
      <c r="J111" s="61"/>
      <c r="K111" s="61"/>
    </row>
    <row r="112" spans="1:11" ht="114" customHeight="1" x14ac:dyDescent="0.25">
      <c r="A112" s="376" t="s">
        <v>202</v>
      </c>
      <c r="B112" s="376"/>
      <c r="C112" s="376"/>
      <c r="D112" s="376"/>
      <c r="E112" s="376"/>
      <c r="F112" s="376"/>
      <c r="G112" s="376"/>
      <c r="H112" s="66"/>
    </row>
    <row r="113" spans="1:11" ht="195" customHeight="1" x14ac:dyDescent="0.25">
      <c r="A113" s="82" t="s">
        <v>155</v>
      </c>
      <c r="B113" s="322" t="s">
        <v>384</v>
      </c>
      <c r="C113" s="323"/>
      <c r="D113" s="323"/>
      <c r="E113" s="323"/>
      <c r="F113" s="323"/>
      <c r="G113" s="324"/>
      <c r="H113" s="61"/>
      <c r="I113" s="61"/>
      <c r="J113" s="61"/>
      <c r="K113" s="61"/>
    </row>
    <row r="114" spans="1:11" ht="112.5" customHeight="1" x14ac:dyDescent="1.3">
      <c r="A114" s="325" t="s">
        <v>166</v>
      </c>
      <c r="B114" s="315" t="s">
        <v>207</v>
      </c>
      <c r="C114" s="316"/>
      <c r="D114" s="316"/>
      <c r="E114" s="316"/>
      <c r="F114" s="316"/>
      <c r="G114" s="317"/>
      <c r="H114" s="61"/>
      <c r="I114" s="61"/>
      <c r="J114" s="61"/>
      <c r="K114" s="61"/>
    </row>
    <row r="115" spans="1:11" ht="112.5" customHeight="1" x14ac:dyDescent="0.25">
      <c r="A115" s="326"/>
      <c r="B115" s="62" t="s">
        <v>121</v>
      </c>
      <c r="C115" s="103" t="s">
        <v>7</v>
      </c>
      <c r="D115" s="103">
        <v>1</v>
      </c>
      <c r="E115" s="314">
        <v>200</v>
      </c>
      <c r="F115" s="314"/>
      <c r="G115" s="314"/>
      <c r="H115" s="61"/>
      <c r="I115" s="61"/>
      <c r="J115" s="61"/>
      <c r="K115" s="61"/>
    </row>
    <row r="116" spans="1:11" ht="114" customHeight="1" x14ac:dyDescent="0.25">
      <c r="A116" s="325" t="s">
        <v>167</v>
      </c>
      <c r="B116" s="318" t="s">
        <v>208</v>
      </c>
      <c r="C116" s="319"/>
      <c r="D116" s="319"/>
      <c r="E116" s="319"/>
      <c r="F116" s="319"/>
      <c r="G116" s="320"/>
      <c r="H116" s="63"/>
      <c r="I116" s="61"/>
      <c r="J116" s="61"/>
      <c r="K116" s="61"/>
    </row>
    <row r="117" spans="1:11" ht="114" customHeight="1" x14ac:dyDescent="0.25">
      <c r="A117" s="326"/>
      <c r="B117" s="62" t="s">
        <v>121</v>
      </c>
      <c r="C117" s="103" t="s">
        <v>7</v>
      </c>
      <c r="D117" s="103">
        <v>1</v>
      </c>
      <c r="E117" s="314">
        <v>220</v>
      </c>
      <c r="F117" s="314"/>
      <c r="G117" s="314"/>
    </row>
    <row r="118" spans="1:11" ht="114" customHeight="1" x14ac:dyDescent="0.25">
      <c r="A118" s="375" t="s">
        <v>164</v>
      </c>
      <c r="B118" s="375"/>
      <c r="C118" s="375"/>
      <c r="D118" s="375"/>
      <c r="E118" s="375"/>
      <c r="F118" s="375"/>
      <c r="G118" s="375"/>
    </row>
    <row r="119" spans="1:11" ht="114" customHeight="1" x14ac:dyDescent="0.25">
      <c r="A119" s="118" t="s">
        <v>204</v>
      </c>
      <c r="B119" s="121" t="s">
        <v>109</v>
      </c>
      <c r="C119" s="103" t="s">
        <v>127</v>
      </c>
      <c r="D119" s="103">
        <v>1</v>
      </c>
      <c r="E119" s="321">
        <v>750</v>
      </c>
      <c r="F119" s="321"/>
      <c r="G119" s="321"/>
    </row>
    <row r="120" spans="1:11" ht="114" customHeight="1" x14ac:dyDescent="0.25">
      <c r="A120" s="118" t="s">
        <v>205</v>
      </c>
      <c r="B120" s="121" t="s">
        <v>110</v>
      </c>
      <c r="C120" s="103" t="s">
        <v>127</v>
      </c>
      <c r="D120" s="103">
        <v>1</v>
      </c>
      <c r="E120" s="321">
        <v>1400</v>
      </c>
      <c r="F120" s="321"/>
      <c r="G120" s="321"/>
    </row>
    <row r="121" spans="1:11" ht="114" customHeight="1" x14ac:dyDescent="0.25">
      <c r="A121" s="325" t="s">
        <v>206</v>
      </c>
      <c r="B121" s="327" t="s">
        <v>209</v>
      </c>
      <c r="C121" s="328"/>
      <c r="D121" s="328"/>
      <c r="E121" s="328"/>
      <c r="F121" s="328"/>
      <c r="G121" s="329"/>
    </row>
    <row r="122" spans="1:11" ht="114" customHeight="1" x14ac:dyDescent="0.25">
      <c r="A122" s="326"/>
      <c r="B122" s="121" t="s">
        <v>197</v>
      </c>
      <c r="C122" s="103" t="s">
        <v>127</v>
      </c>
      <c r="D122" s="103">
        <v>1</v>
      </c>
      <c r="E122" s="321">
        <v>1200</v>
      </c>
      <c r="F122" s="321"/>
      <c r="G122" s="321"/>
      <c r="H122" s="61"/>
      <c r="I122" s="61"/>
      <c r="J122" s="61"/>
      <c r="K122" s="61"/>
    </row>
    <row r="123" spans="1:11" ht="114" customHeight="1" x14ac:dyDescent="0.25">
      <c r="A123" s="325" t="s">
        <v>590</v>
      </c>
      <c r="B123" s="375" t="s">
        <v>477</v>
      </c>
      <c r="C123" s="375"/>
      <c r="D123" s="375"/>
      <c r="E123" s="375"/>
      <c r="F123" s="375"/>
      <c r="G123" s="375"/>
      <c r="H123" s="61"/>
      <c r="I123" s="61"/>
      <c r="J123" s="61"/>
      <c r="K123" s="61"/>
    </row>
    <row r="124" spans="1:11" ht="114" customHeight="1" x14ac:dyDescent="0.25">
      <c r="A124" s="326"/>
      <c r="B124" s="141" t="s">
        <v>591</v>
      </c>
      <c r="C124" s="140" t="s">
        <v>7</v>
      </c>
      <c r="D124" s="140">
        <v>1</v>
      </c>
      <c r="E124" s="330">
        <v>1200</v>
      </c>
      <c r="F124" s="331"/>
      <c r="G124" s="332"/>
      <c r="H124" s="61"/>
      <c r="I124" s="61"/>
      <c r="J124" s="61"/>
      <c r="K124" s="61"/>
    </row>
    <row r="125" spans="1:11" ht="114" customHeight="1" x14ac:dyDescent="0.25">
      <c r="A125" s="376" t="s">
        <v>246</v>
      </c>
      <c r="B125" s="376"/>
      <c r="C125" s="376"/>
      <c r="D125" s="376"/>
      <c r="E125" s="376"/>
      <c r="F125" s="376"/>
      <c r="G125" s="376"/>
      <c r="H125" s="61"/>
      <c r="I125" s="61"/>
      <c r="J125" s="61"/>
      <c r="K125" s="61"/>
    </row>
    <row r="126" spans="1:11" ht="196.5" customHeight="1" x14ac:dyDescent="0.25">
      <c r="A126" s="82" t="s">
        <v>168</v>
      </c>
      <c r="B126" s="322" t="s">
        <v>385</v>
      </c>
      <c r="C126" s="323"/>
      <c r="D126" s="323"/>
      <c r="E126" s="323"/>
      <c r="F126" s="323"/>
      <c r="G126" s="324"/>
    </row>
    <row r="127" spans="1:11" ht="114" customHeight="1" x14ac:dyDescent="0.25">
      <c r="A127" s="376" t="s">
        <v>169</v>
      </c>
      <c r="B127" s="375" t="s">
        <v>210</v>
      </c>
      <c r="C127" s="375"/>
      <c r="D127" s="375"/>
      <c r="E127" s="375"/>
      <c r="F127" s="375"/>
      <c r="G127" s="375"/>
    </row>
    <row r="128" spans="1:11" ht="113.25" customHeight="1" x14ac:dyDescent="0.25">
      <c r="A128" s="376"/>
      <c r="B128" s="62" t="s">
        <v>121</v>
      </c>
      <c r="C128" s="103" t="s">
        <v>7</v>
      </c>
      <c r="D128" s="103">
        <v>1</v>
      </c>
      <c r="E128" s="321">
        <v>150</v>
      </c>
      <c r="F128" s="321"/>
      <c r="G128" s="321"/>
    </row>
    <row r="129" spans="1:11" ht="113.25" customHeight="1" x14ac:dyDescent="0.25">
      <c r="A129" s="325" t="s">
        <v>170</v>
      </c>
      <c r="B129" s="327" t="s">
        <v>211</v>
      </c>
      <c r="C129" s="328"/>
      <c r="D129" s="328"/>
      <c r="E129" s="328"/>
      <c r="F129" s="328"/>
      <c r="G129" s="329"/>
    </row>
    <row r="130" spans="1:11" ht="113.25" customHeight="1" x14ac:dyDescent="0.25">
      <c r="A130" s="326"/>
      <c r="B130" s="62" t="s">
        <v>121</v>
      </c>
      <c r="C130" s="103" t="s">
        <v>7</v>
      </c>
      <c r="D130" s="103">
        <v>1</v>
      </c>
      <c r="E130" s="321">
        <v>170</v>
      </c>
      <c r="F130" s="321"/>
      <c r="G130" s="321"/>
    </row>
    <row r="131" spans="1:11" ht="113.25" customHeight="1" x14ac:dyDescent="0.25">
      <c r="A131" s="375" t="s">
        <v>212</v>
      </c>
      <c r="B131" s="375"/>
      <c r="C131" s="375"/>
      <c r="D131" s="375"/>
      <c r="E131" s="375"/>
      <c r="F131" s="375"/>
      <c r="G131" s="375"/>
    </row>
    <row r="132" spans="1:11" ht="113.25" customHeight="1" x14ac:dyDescent="0.25">
      <c r="A132" s="118" t="s">
        <v>171</v>
      </c>
      <c r="B132" s="121" t="s">
        <v>109</v>
      </c>
      <c r="C132" s="103" t="s">
        <v>127</v>
      </c>
      <c r="D132" s="103">
        <v>1</v>
      </c>
      <c r="E132" s="321">
        <v>500</v>
      </c>
      <c r="F132" s="321"/>
      <c r="G132" s="321"/>
    </row>
    <row r="133" spans="1:11" ht="113.25" customHeight="1" x14ac:dyDescent="0.25">
      <c r="A133" s="118" t="s">
        <v>172</v>
      </c>
      <c r="B133" s="121" t="s">
        <v>110</v>
      </c>
      <c r="C133" s="103" t="s">
        <v>127</v>
      </c>
      <c r="D133" s="103">
        <v>1</v>
      </c>
      <c r="E133" s="321">
        <v>950</v>
      </c>
      <c r="F133" s="321"/>
      <c r="G133" s="321"/>
    </row>
    <row r="134" spans="1:11" ht="113.25" customHeight="1" x14ac:dyDescent="0.25">
      <c r="A134" s="376" t="s">
        <v>173</v>
      </c>
      <c r="B134" s="375" t="s">
        <v>213</v>
      </c>
      <c r="C134" s="375"/>
      <c r="D134" s="375"/>
      <c r="E134" s="375"/>
      <c r="F134" s="375"/>
      <c r="G134" s="375"/>
    </row>
    <row r="135" spans="1:11" ht="113.25" customHeight="1" x14ac:dyDescent="0.25">
      <c r="A135" s="376"/>
      <c r="B135" s="118" t="s">
        <v>112</v>
      </c>
      <c r="C135" s="103" t="s">
        <v>7</v>
      </c>
      <c r="D135" s="103">
        <v>1</v>
      </c>
      <c r="E135" s="321">
        <v>1000</v>
      </c>
      <c r="F135" s="321"/>
      <c r="G135" s="321"/>
      <c r="H135" s="66"/>
    </row>
    <row r="136" spans="1:11" ht="113.25" customHeight="1" x14ac:dyDescent="0.25">
      <c r="A136" s="325" t="s">
        <v>592</v>
      </c>
      <c r="B136" s="375" t="s">
        <v>477</v>
      </c>
      <c r="C136" s="375"/>
      <c r="D136" s="375"/>
      <c r="E136" s="375"/>
      <c r="F136" s="375"/>
      <c r="G136" s="375"/>
      <c r="H136" s="66"/>
    </row>
    <row r="137" spans="1:11" ht="113.25" customHeight="1" x14ac:dyDescent="0.25">
      <c r="A137" s="326"/>
      <c r="B137" s="142" t="s">
        <v>593</v>
      </c>
      <c r="C137" s="140" t="s">
        <v>7</v>
      </c>
      <c r="D137" s="140">
        <v>1</v>
      </c>
      <c r="E137" s="330">
        <v>1000</v>
      </c>
      <c r="F137" s="331"/>
      <c r="G137" s="332"/>
      <c r="H137" s="66"/>
    </row>
    <row r="138" spans="1:11" s="67" customFormat="1" ht="144.75" customHeight="1" x14ac:dyDescent="0.25">
      <c r="A138" s="374" t="s">
        <v>247</v>
      </c>
      <c r="B138" s="374"/>
      <c r="C138" s="374"/>
      <c r="D138" s="374"/>
      <c r="E138" s="374"/>
      <c r="F138" s="374"/>
      <c r="G138" s="374"/>
    </row>
    <row r="139" spans="1:11" ht="193.5" customHeight="1" x14ac:dyDescent="0.25">
      <c r="A139" s="118" t="s">
        <v>505</v>
      </c>
      <c r="B139" s="121" t="s">
        <v>63</v>
      </c>
      <c r="C139" s="103" t="s">
        <v>7</v>
      </c>
      <c r="D139" s="103">
        <v>1</v>
      </c>
      <c r="E139" s="321">
        <v>25</v>
      </c>
      <c r="F139" s="321"/>
      <c r="G139" s="321"/>
      <c r="H139" s="61"/>
      <c r="I139" s="61"/>
      <c r="J139" s="61"/>
      <c r="K139" s="61"/>
    </row>
    <row r="140" spans="1:11" ht="207" customHeight="1" x14ac:dyDescent="0.25">
      <c r="A140" s="82" t="s">
        <v>524</v>
      </c>
      <c r="B140" s="337" t="s">
        <v>651</v>
      </c>
      <c r="C140" s="337"/>
      <c r="D140" s="337"/>
      <c r="E140" s="337"/>
      <c r="F140" s="337"/>
      <c r="G140" s="337"/>
      <c r="H140" s="61"/>
      <c r="I140" s="61"/>
      <c r="J140" s="61"/>
      <c r="K140" s="61"/>
    </row>
    <row r="141" spans="1:11" ht="135.75" customHeight="1" x14ac:dyDescent="0.25">
      <c r="A141" s="118" t="s">
        <v>507</v>
      </c>
      <c r="B141" s="327" t="s">
        <v>403</v>
      </c>
      <c r="C141" s="328"/>
      <c r="D141" s="328"/>
      <c r="E141" s="328"/>
      <c r="F141" s="328"/>
      <c r="G141" s="329"/>
    </row>
    <row r="142" spans="1:11" ht="193.5" customHeight="1" x14ac:dyDescent="0.25">
      <c r="A142" s="118" t="s">
        <v>508</v>
      </c>
      <c r="B142" s="121" t="s">
        <v>177</v>
      </c>
      <c r="C142" s="103" t="s">
        <v>7</v>
      </c>
      <c r="D142" s="103">
        <v>1</v>
      </c>
      <c r="E142" s="321">
        <v>40</v>
      </c>
      <c r="F142" s="321"/>
      <c r="G142" s="321"/>
    </row>
    <row r="143" spans="1:11" ht="111" customHeight="1" x14ac:dyDescent="0.25">
      <c r="A143" s="118" t="s">
        <v>509</v>
      </c>
      <c r="B143" s="62" t="s">
        <v>178</v>
      </c>
      <c r="C143" s="103" t="s">
        <v>7</v>
      </c>
      <c r="D143" s="103">
        <v>1</v>
      </c>
      <c r="E143" s="321">
        <v>50</v>
      </c>
      <c r="F143" s="321"/>
      <c r="G143" s="321"/>
    </row>
    <row r="144" spans="1:11" ht="111" customHeight="1" x14ac:dyDescent="0.25">
      <c r="A144" s="118" t="s">
        <v>510</v>
      </c>
      <c r="B144" s="62" t="s">
        <v>179</v>
      </c>
      <c r="C144" s="103" t="s">
        <v>7</v>
      </c>
      <c r="D144" s="103">
        <v>1</v>
      </c>
      <c r="E144" s="321">
        <v>50</v>
      </c>
      <c r="F144" s="321"/>
      <c r="G144" s="321"/>
    </row>
    <row r="145" spans="1:11" ht="114" customHeight="1" x14ac:dyDescent="0.25">
      <c r="A145" s="118" t="s">
        <v>511</v>
      </c>
      <c r="B145" s="62" t="s">
        <v>180</v>
      </c>
      <c r="C145" s="103" t="s">
        <v>7</v>
      </c>
      <c r="D145" s="103">
        <v>1</v>
      </c>
      <c r="E145" s="321">
        <v>50</v>
      </c>
      <c r="F145" s="321"/>
      <c r="G145" s="321"/>
    </row>
    <row r="146" spans="1:11" ht="196.5" customHeight="1" x14ac:dyDescent="0.25">
      <c r="A146" s="118" t="s">
        <v>512</v>
      </c>
      <c r="B146" s="64" t="s">
        <v>528</v>
      </c>
      <c r="C146" s="103" t="s">
        <v>7</v>
      </c>
      <c r="D146" s="103">
        <v>1</v>
      </c>
      <c r="E146" s="330">
        <v>110</v>
      </c>
      <c r="F146" s="331"/>
      <c r="G146" s="332"/>
    </row>
    <row r="147" spans="1:11" ht="196.5" customHeight="1" x14ac:dyDescent="0.25">
      <c r="A147" s="118" t="s">
        <v>513</v>
      </c>
      <c r="B147" s="64" t="s">
        <v>527</v>
      </c>
      <c r="C147" s="103" t="s">
        <v>7</v>
      </c>
      <c r="D147" s="103">
        <v>1</v>
      </c>
      <c r="E147" s="321">
        <v>110</v>
      </c>
      <c r="F147" s="321"/>
      <c r="G147" s="321"/>
    </row>
    <row r="148" spans="1:11" ht="196.5" customHeight="1" x14ac:dyDescent="0.25">
      <c r="A148" s="118" t="s">
        <v>514</v>
      </c>
      <c r="B148" s="64" t="s">
        <v>182</v>
      </c>
      <c r="C148" s="103" t="s">
        <v>7</v>
      </c>
      <c r="D148" s="103">
        <v>1</v>
      </c>
      <c r="E148" s="321">
        <v>60</v>
      </c>
      <c r="F148" s="321"/>
      <c r="G148" s="321"/>
    </row>
    <row r="149" spans="1:11" ht="195.75" customHeight="1" x14ac:dyDescent="0.25">
      <c r="A149" s="118" t="s">
        <v>515</v>
      </c>
      <c r="B149" s="64" t="s">
        <v>183</v>
      </c>
      <c r="C149" s="103" t="s">
        <v>7</v>
      </c>
      <c r="D149" s="103">
        <v>1</v>
      </c>
      <c r="E149" s="321">
        <v>140</v>
      </c>
      <c r="F149" s="321"/>
      <c r="G149" s="321"/>
    </row>
    <row r="150" spans="1:11" ht="113.25" customHeight="1" x14ac:dyDescent="0.25">
      <c r="A150" s="118" t="s">
        <v>516</v>
      </c>
      <c r="B150" s="62" t="s">
        <v>184</v>
      </c>
      <c r="C150" s="103" t="s">
        <v>7</v>
      </c>
      <c r="D150" s="103">
        <v>1</v>
      </c>
      <c r="E150" s="321">
        <v>110</v>
      </c>
      <c r="F150" s="321"/>
      <c r="G150" s="321"/>
    </row>
    <row r="151" spans="1:11" ht="113.25" customHeight="1" x14ac:dyDescent="0.25">
      <c r="A151" s="118" t="s">
        <v>596</v>
      </c>
      <c r="B151" s="64" t="s">
        <v>185</v>
      </c>
      <c r="C151" s="103" t="s">
        <v>7</v>
      </c>
      <c r="D151" s="103">
        <v>1</v>
      </c>
      <c r="E151" s="321">
        <v>60</v>
      </c>
      <c r="F151" s="321"/>
      <c r="G151" s="321"/>
      <c r="H151" s="61"/>
      <c r="I151" s="61"/>
      <c r="J151" s="61"/>
      <c r="K151" s="61"/>
    </row>
    <row r="152" spans="1:11" ht="300.75" customHeight="1" x14ac:dyDescent="0.25">
      <c r="A152" s="155" t="s">
        <v>603</v>
      </c>
      <c r="B152" s="64" t="s">
        <v>627</v>
      </c>
      <c r="C152" s="154" t="s">
        <v>7</v>
      </c>
      <c r="D152" s="154">
        <v>1</v>
      </c>
      <c r="E152" s="330">
        <v>70</v>
      </c>
      <c r="F152" s="331"/>
      <c r="G152" s="332"/>
      <c r="H152" s="61"/>
      <c r="I152" s="61"/>
      <c r="J152" s="61"/>
      <c r="K152" s="61"/>
    </row>
    <row r="153" spans="1:11" ht="195.75" customHeight="1" x14ac:dyDescent="0.25">
      <c r="A153" s="145" t="s">
        <v>605</v>
      </c>
      <c r="B153" s="64" t="s">
        <v>604</v>
      </c>
      <c r="C153" s="144" t="s">
        <v>7</v>
      </c>
      <c r="D153" s="144">
        <v>1</v>
      </c>
      <c r="E153" s="330">
        <v>100</v>
      </c>
      <c r="F153" s="331"/>
      <c r="G153" s="332"/>
      <c r="H153" s="61"/>
      <c r="I153" s="61"/>
      <c r="J153" s="61"/>
      <c r="K153" s="61"/>
    </row>
    <row r="154" spans="1:11" ht="145.5" customHeight="1" x14ac:dyDescent="0.25">
      <c r="A154" s="118" t="s">
        <v>517</v>
      </c>
      <c r="B154" s="327" t="s">
        <v>402</v>
      </c>
      <c r="C154" s="328"/>
      <c r="D154" s="328"/>
      <c r="E154" s="328"/>
      <c r="F154" s="328"/>
      <c r="G154" s="329"/>
    </row>
    <row r="155" spans="1:11" ht="300.75" customHeight="1" x14ac:dyDescent="0.25">
      <c r="A155" s="118" t="s">
        <v>518</v>
      </c>
      <c r="B155" s="64" t="s">
        <v>427</v>
      </c>
      <c r="C155" s="103" t="s">
        <v>7</v>
      </c>
      <c r="D155" s="103">
        <v>1</v>
      </c>
      <c r="E155" s="321">
        <v>50</v>
      </c>
      <c r="F155" s="321"/>
      <c r="G155" s="321"/>
      <c r="H155" s="117"/>
    </row>
    <row r="156" spans="1:11" ht="299.25" customHeight="1" x14ac:dyDescent="0.25">
      <c r="A156" s="118" t="s">
        <v>519</v>
      </c>
      <c r="B156" s="64" t="s">
        <v>427</v>
      </c>
      <c r="C156" s="103" t="s">
        <v>51</v>
      </c>
      <c r="D156" s="103">
        <v>1</v>
      </c>
      <c r="E156" s="321">
        <v>300</v>
      </c>
      <c r="F156" s="321"/>
      <c r="G156" s="321"/>
    </row>
    <row r="157" spans="1:11" ht="299.25" customHeight="1" x14ac:dyDescent="0.25">
      <c r="A157" s="118" t="s">
        <v>520</v>
      </c>
      <c r="B157" s="64" t="s">
        <v>427</v>
      </c>
      <c r="C157" s="103" t="s">
        <v>127</v>
      </c>
      <c r="D157" s="103">
        <v>1</v>
      </c>
      <c r="E157" s="321">
        <v>2000</v>
      </c>
      <c r="F157" s="321"/>
      <c r="G157" s="321"/>
    </row>
    <row r="158" spans="1:11" ht="299.25" customHeight="1" x14ac:dyDescent="0.25">
      <c r="A158" s="118" t="s">
        <v>521</v>
      </c>
      <c r="B158" s="64" t="s">
        <v>428</v>
      </c>
      <c r="C158" s="103" t="s">
        <v>7</v>
      </c>
      <c r="D158" s="103">
        <v>1</v>
      </c>
      <c r="E158" s="321">
        <v>100</v>
      </c>
      <c r="F158" s="321"/>
      <c r="G158" s="321"/>
    </row>
    <row r="159" spans="1:11" ht="299.25" customHeight="1" x14ac:dyDescent="0.25">
      <c r="A159" s="118" t="s">
        <v>522</v>
      </c>
      <c r="B159" s="64" t="s">
        <v>428</v>
      </c>
      <c r="C159" s="103" t="s">
        <v>51</v>
      </c>
      <c r="D159" s="103">
        <v>1</v>
      </c>
      <c r="E159" s="321">
        <v>500</v>
      </c>
      <c r="F159" s="321"/>
      <c r="G159" s="321"/>
    </row>
    <row r="160" spans="1:11" ht="299.25" customHeight="1" x14ac:dyDescent="0.25">
      <c r="A160" s="118" t="s">
        <v>523</v>
      </c>
      <c r="B160" s="64" t="s">
        <v>428</v>
      </c>
      <c r="C160" s="103" t="s">
        <v>127</v>
      </c>
      <c r="D160" s="103">
        <v>1</v>
      </c>
      <c r="E160" s="321">
        <v>3000</v>
      </c>
      <c r="F160" s="321"/>
      <c r="G160" s="321"/>
    </row>
    <row r="161" spans="1:11" ht="240.75" customHeight="1" x14ac:dyDescent="1.3">
      <c r="A161" s="148" t="s">
        <v>602</v>
      </c>
      <c r="B161" s="372" t="s">
        <v>650</v>
      </c>
      <c r="C161" s="372"/>
      <c r="D161" s="372"/>
      <c r="E161" s="372"/>
      <c r="F161" s="372"/>
      <c r="G161" s="373"/>
    </row>
    <row r="162" spans="1:11" ht="162.75" customHeight="1" x14ac:dyDescent="0.25">
      <c r="A162" s="118" t="s">
        <v>371</v>
      </c>
      <c r="B162" s="64" t="s">
        <v>479</v>
      </c>
      <c r="C162" s="103" t="s">
        <v>7</v>
      </c>
      <c r="D162" s="103">
        <v>1</v>
      </c>
      <c r="E162" s="321">
        <v>150</v>
      </c>
      <c r="F162" s="321"/>
      <c r="G162" s="321"/>
    </row>
    <row r="163" spans="1:11" ht="196.5" customHeight="1" x14ac:dyDescent="0.25">
      <c r="A163" s="148" t="s">
        <v>601</v>
      </c>
      <c r="B163" s="323" t="s">
        <v>659</v>
      </c>
      <c r="C163" s="323"/>
      <c r="D163" s="323"/>
      <c r="E163" s="323"/>
      <c r="F163" s="323"/>
      <c r="G163" s="323"/>
    </row>
    <row r="164" spans="1:11" ht="301.5" customHeight="1" x14ac:dyDescent="0.25">
      <c r="A164" s="105" t="s">
        <v>373</v>
      </c>
      <c r="B164" s="121" t="s">
        <v>454</v>
      </c>
      <c r="C164" s="103" t="s">
        <v>450</v>
      </c>
      <c r="D164" s="103">
        <v>1</v>
      </c>
      <c r="E164" s="330">
        <v>1</v>
      </c>
      <c r="F164" s="331"/>
      <c r="G164" s="332"/>
    </row>
    <row r="165" spans="1:11" ht="207.75" customHeight="1" x14ac:dyDescent="0.25">
      <c r="A165" s="105" t="s">
        <v>374</v>
      </c>
      <c r="B165" s="121" t="s">
        <v>278</v>
      </c>
      <c r="C165" s="103" t="s">
        <v>450</v>
      </c>
      <c r="D165" s="103">
        <v>1</v>
      </c>
      <c r="E165" s="330">
        <v>1000</v>
      </c>
      <c r="F165" s="331"/>
      <c r="G165" s="332"/>
      <c r="H165" s="67"/>
      <c r="I165" s="67"/>
      <c r="J165" s="67"/>
    </row>
    <row r="166" spans="1:11" ht="207.75" customHeight="1" x14ac:dyDescent="0.25">
      <c r="A166" s="105" t="s">
        <v>375</v>
      </c>
      <c r="B166" s="121" t="s">
        <v>420</v>
      </c>
      <c r="C166" s="103" t="s">
        <v>450</v>
      </c>
      <c r="D166" s="103">
        <v>1</v>
      </c>
      <c r="E166" s="330">
        <v>500</v>
      </c>
      <c r="F166" s="331"/>
      <c r="G166" s="332"/>
      <c r="H166" s="67"/>
      <c r="I166" s="67"/>
      <c r="J166" s="67"/>
    </row>
    <row r="167" spans="1:11" ht="207.75" customHeight="1" x14ac:dyDescent="0.25">
      <c r="A167" s="105" t="s">
        <v>372</v>
      </c>
      <c r="B167" s="121" t="s">
        <v>421</v>
      </c>
      <c r="C167" s="103" t="s">
        <v>450</v>
      </c>
      <c r="D167" s="103">
        <v>1</v>
      </c>
      <c r="E167" s="330">
        <v>300</v>
      </c>
      <c r="F167" s="331"/>
      <c r="G167" s="332"/>
    </row>
    <row r="168" spans="1:11" ht="324" customHeight="1" x14ac:dyDescent="0.25">
      <c r="A168" s="105" t="s">
        <v>438</v>
      </c>
      <c r="B168" s="121" t="s">
        <v>445</v>
      </c>
      <c r="C168" s="103" t="s">
        <v>444</v>
      </c>
      <c r="D168" s="103">
        <v>1</v>
      </c>
      <c r="E168" s="330">
        <v>300</v>
      </c>
      <c r="F168" s="331"/>
      <c r="G168" s="332"/>
    </row>
    <row r="169" spans="1:11" ht="207.75" customHeight="1" x14ac:dyDescent="0.25">
      <c r="A169" s="105" t="s">
        <v>439</v>
      </c>
      <c r="B169" s="121" t="s">
        <v>506</v>
      </c>
      <c r="C169" s="103" t="s">
        <v>127</v>
      </c>
      <c r="D169" s="103">
        <v>1</v>
      </c>
      <c r="E169" s="330">
        <v>1000</v>
      </c>
      <c r="F169" s="331"/>
      <c r="G169" s="332"/>
    </row>
    <row r="170" spans="1:11" ht="207.75" customHeight="1" x14ac:dyDescent="0.25">
      <c r="A170" s="105" t="s">
        <v>529</v>
      </c>
      <c r="B170" s="121" t="s">
        <v>452</v>
      </c>
      <c r="C170" s="103" t="s">
        <v>430</v>
      </c>
      <c r="D170" s="103">
        <v>1</v>
      </c>
      <c r="E170" s="330">
        <v>80</v>
      </c>
      <c r="F170" s="331"/>
      <c r="G170" s="332"/>
    </row>
    <row r="171" spans="1:11" ht="207.75" customHeight="1" x14ac:dyDescent="0.25">
      <c r="A171" s="164" t="s">
        <v>530</v>
      </c>
      <c r="B171" s="162" t="s">
        <v>447</v>
      </c>
      <c r="C171" s="365" t="s">
        <v>267</v>
      </c>
      <c r="D171" s="365"/>
      <c r="E171" s="365"/>
      <c r="F171" s="365"/>
      <c r="G171" s="365"/>
    </row>
    <row r="172" spans="1:11" ht="3" customHeight="1" x14ac:dyDescent="0.25">
      <c r="A172" s="164" t="s">
        <v>531</v>
      </c>
      <c r="B172" s="162" t="s">
        <v>600</v>
      </c>
      <c r="C172" s="161" t="s">
        <v>127</v>
      </c>
      <c r="D172" s="161">
        <v>1</v>
      </c>
      <c r="E172" s="321">
        <v>2500</v>
      </c>
      <c r="F172" s="321"/>
      <c r="G172" s="321"/>
    </row>
    <row r="173" spans="1:11" ht="156" customHeight="1" x14ac:dyDescent="0.25">
      <c r="A173" s="164" t="s">
        <v>669</v>
      </c>
      <c r="B173" s="64" t="s">
        <v>187</v>
      </c>
      <c r="C173" s="161" t="s">
        <v>44</v>
      </c>
      <c r="D173" s="161">
        <v>1</v>
      </c>
      <c r="E173" s="321">
        <v>5</v>
      </c>
      <c r="F173" s="321"/>
      <c r="G173" s="321"/>
      <c r="H173" s="67"/>
      <c r="I173" s="67"/>
      <c r="J173" s="67"/>
    </row>
    <row r="174" spans="1:11" ht="129.75" customHeight="1" x14ac:dyDescent="0.25">
      <c r="A174" s="366" t="s">
        <v>646</v>
      </c>
      <c r="B174" s="367" t="s">
        <v>219</v>
      </c>
      <c r="C174" s="369" t="s">
        <v>220</v>
      </c>
      <c r="D174" s="163">
        <v>5</v>
      </c>
      <c r="E174" s="371">
        <v>50</v>
      </c>
      <c r="F174" s="371"/>
      <c r="G174" s="371"/>
      <c r="H174" s="67"/>
      <c r="I174" s="67"/>
      <c r="J174" s="67"/>
    </row>
    <row r="175" spans="1:11" ht="129.75" customHeight="1" x14ac:dyDescent="0.25">
      <c r="A175" s="326"/>
      <c r="B175" s="368"/>
      <c r="C175" s="370"/>
      <c r="D175" s="103">
        <v>10</v>
      </c>
      <c r="E175" s="321">
        <v>70</v>
      </c>
      <c r="F175" s="321"/>
      <c r="G175" s="321"/>
      <c r="H175" s="61"/>
      <c r="I175" s="61"/>
      <c r="J175" s="61"/>
      <c r="K175" s="61"/>
    </row>
    <row r="176" spans="1:11" ht="129.75" customHeight="1" x14ac:dyDescent="0.25">
      <c r="A176" s="82" t="s">
        <v>628</v>
      </c>
      <c r="B176" s="323" t="s">
        <v>666</v>
      </c>
      <c r="C176" s="323"/>
      <c r="D176" s="323"/>
      <c r="E176" s="323"/>
      <c r="F176" s="323"/>
      <c r="G176" s="323"/>
      <c r="H176" s="61"/>
      <c r="I176" s="61"/>
      <c r="J176" s="61"/>
      <c r="K176" s="61"/>
    </row>
    <row r="177" spans="1:11" ht="407.25" customHeight="1" x14ac:dyDescent="0.25">
      <c r="A177" s="153" t="s">
        <v>629</v>
      </c>
      <c r="B177" s="156" t="s">
        <v>631</v>
      </c>
      <c r="C177" s="154" t="s">
        <v>7</v>
      </c>
      <c r="D177" s="154">
        <v>1</v>
      </c>
      <c r="E177" s="330">
        <v>500</v>
      </c>
      <c r="F177" s="331"/>
      <c r="G177" s="332"/>
      <c r="H177" s="61"/>
      <c r="I177" s="61"/>
      <c r="J177" s="61"/>
      <c r="K177" s="61"/>
    </row>
    <row r="178" spans="1:11" ht="407.25" customHeight="1" x14ac:dyDescent="0.25">
      <c r="A178" s="153" t="s">
        <v>630</v>
      </c>
      <c r="B178" s="156" t="s">
        <v>632</v>
      </c>
      <c r="C178" s="154" t="s">
        <v>623</v>
      </c>
      <c r="D178" s="154">
        <v>1</v>
      </c>
      <c r="E178" s="330">
        <v>50</v>
      </c>
      <c r="F178" s="331"/>
      <c r="G178" s="332"/>
      <c r="H178" s="61"/>
      <c r="I178" s="61"/>
      <c r="J178" s="61"/>
      <c r="K178" s="61"/>
    </row>
    <row r="179" spans="1:11" ht="193.5" customHeight="1" x14ac:dyDescent="0.25">
      <c r="A179" s="82" t="s">
        <v>563</v>
      </c>
      <c r="B179" s="323" t="s">
        <v>561</v>
      </c>
      <c r="C179" s="323"/>
      <c r="D179" s="323"/>
      <c r="E179" s="323"/>
      <c r="F179" s="323"/>
      <c r="G179" s="323"/>
      <c r="H179" s="61"/>
      <c r="I179" s="61"/>
      <c r="J179" s="61"/>
      <c r="K179" s="61"/>
    </row>
    <row r="180" spans="1:11" ht="298.5" customHeight="1" x14ac:dyDescent="0.25">
      <c r="A180" s="128" t="s">
        <v>564</v>
      </c>
      <c r="B180" s="132" t="s">
        <v>562</v>
      </c>
      <c r="C180" s="128"/>
      <c r="D180" s="128"/>
      <c r="E180" s="321">
        <v>250</v>
      </c>
      <c r="F180" s="321"/>
      <c r="G180" s="321"/>
      <c r="H180" s="61"/>
      <c r="I180" s="61"/>
      <c r="J180" s="61"/>
      <c r="K180" s="61"/>
    </row>
    <row r="181" spans="1:11" ht="246" customHeight="1" x14ac:dyDescent="0.25">
      <c r="A181" s="128" t="s">
        <v>565</v>
      </c>
      <c r="B181" s="129" t="s">
        <v>559</v>
      </c>
      <c r="C181" s="127" t="s">
        <v>560</v>
      </c>
      <c r="D181" s="127">
        <v>1</v>
      </c>
      <c r="E181" s="330">
        <v>500</v>
      </c>
      <c r="F181" s="331"/>
      <c r="G181" s="332"/>
      <c r="H181" s="61"/>
      <c r="I181" s="61"/>
      <c r="J181" s="61"/>
      <c r="K181" s="61"/>
    </row>
    <row r="182" spans="1:11" ht="336" customHeight="1" x14ac:dyDescent="0.25">
      <c r="A182" s="160" t="s">
        <v>667</v>
      </c>
      <c r="B182" s="165" t="s">
        <v>214</v>
      </c>
      <c r="C182" s="161" t="s">
        <v>668</v>
      </c>
      <c r="D182" s="161">
        <v>1</v>
      </c>
      <c r="E182" s="330">
        <v>100</v>
      </c>
      <c r="F182" s="331"/>
      <c r="G182" s="332"/>
      <c r="H182" s="61"/>
      <c r="I182" s="61"/>
      <c r="J182" s="61"/>
      <c r="K182" s="61"/>
    </row>
    <row r="183" spans="1:11" s="58" customFormat="1" ht="194.25" customHeight="1" x14ac:dyDescent="0.25">
      <c r="A183" s="82" t="s">
        <v>257</v>
      </c>
      <c r="B183" s="323" t="s">
        <v>106</v>
      </c>
      <c r="C183" s="323"/>
      <c r="D183" s="323"/>
      <c r="E183" s="323"/>
      <c r="F183" s="323"/>
      <c r="G183" s="323"/>
    </row>
    <row r="184" spans="1:11" s="58" customFormat="1" ht="134.25" customHeight="1" x14ac:dyDescent="0.25">
      <c r="A184" s="118" t="s">
        <v>258</v>
      </c>
      <c r="B184" s="64" t="s">
        <v>221</v>
      </c>
      <c r="C184" s="362">
        <v>120</v>
      </c>
      <c r="D184" s="362"/>
      <c r="E184" s="362"/>
      <c r="F184" s="362"/>
      <c r="G184" s="362"/>
    </row>
    <row r="185" spans="1:11" ht="34.5" customHeight="1" x14ac:dyDescent="0.25">
      <c r="A185" s="338" t="s">
        <v>19</v>
      </c>
      <c r="B185" s="341" t="s">
        <v>3</v>
      </c>
      <c r="C185" s="341" t="s">
        <v>4</v>
      </c>
      <c r="D185" s="341" t="s">
        <v>5</v>
      </c>
      <c r="E185" s="344" t="s">
        <v>46</v>
      </c>
      <c r="F185" s="345"/>
      <c r="G185" s="346"/>
      <c r="H185" s="61"/>
    </row>
    <row r="186" spans="1:11" ht="213" customHeight="1" x14ac:dyDescent="0.25">
      <c r="A186" s="339"/>
      <c r="B186" s="342"/>
      <c r="C186" s="342"/>
      <c r="D186" s="342"/>
      <c r="E186" s="359"/>
      <c r="F186" s="360"/>
      <c r="G186" s="361"/>
      <c r="H186" s="61"/>
    </row>
    <row r="187" spans="1:11" ht="48.75" customHeight="1" x14ac:dyDescent="0.25">
      <c r="A187" s="340"/>
      <c r="B187" s="343"/>
      <c r="C187" s="343"/>
      <c r="D187" s="343"/>
      <c r="E187" s="347"/>
      <c r="F187" s="348"/>
      <c r="G187" s="349"/>
      <c r="H187" s="61"/>
      <c r="I187" s="61"/>
      <c r="J187" s="61"/>
      <c r="K187" s="61"/>
    </row>
    <row r="188" spans="1:11" s="58" customFormat="1" ht="134.25" customHeight="1" x14ac:dyDescent="0.25">
      <c r="A188" s="118" t="s">
        <v>259</v>
      </c>
      <c r="B188" s="64" t="s">
        <v>222</v>
      </c>
      <c r="C188" s="362">
        <v>100</v>
      </c>
      <c r="D188" s="362"/>
      <c r="E188" s="362"/>
      <c r="F188" s="362"/>
      <c r="G188" s="362"/>
    </row>
    <row r="189" spans="1:11" s="70" customFormat="1" ht="134.25" customHeight="1" x14ac:dyDescent="1.45">
      <c r="A189" s="118" t="s">
        <v>260</v>
      </c>
      <c r="B189" s="64" t="s">
        <v>261</v>
      </c>
      <c r="C189" s="362">
        <v>100</v>
      </c>
      <c r="D189" s="362"/>
      <c r="E189" s="362"/>
      <c r="F189" s="362"/>
      <c r="G189" s="362"/>
      <c r="H189" s="69"/>
      <c r="I189" s="69"/>
      <c r="J189" s="69"/>
      <c r="K189" s="69"/>
    </row>
    <row r="190" spans="1:11" ht="172.5" customHeight="1" x14ac:dyDescent="1.25">
      <c r="A190" s="363" t="s">
        <v>584</v>
      </c>
      <c r="B190" s="363"/>
      <c r="C190" s="363"/>
      <c r="D190" s="363"/>
      <c r="E190" s="363"/>
      <c r="F190" s="363"/>
      <c r="G190" s="363"/>
      <c r="H190" s="120"/>
      <c r="I190" s="120"/>
      <c r="J190" s="120"/>
      <c r="K190" s="120"/>
    </row>
    <row r="191" spans="1:11" ht="183.75" customHeight="1" x14ac:dyDescent="0.25">
      <c r="A191" s="358" t="s">
        <v>504</v>
      </c>
      <c r="B191" s="358"/>
      <c r="C191" s="358"/>
      <c r="D191" s="358"/>
      <c r="E191" s="358"/>
      <c r="F191" s="358"/>
      <c r="G191" s="358"/>
      <c r="H191" s="120"/>
      <c r="I191" s="120"/>
      <c r="J191" s="120"/>
      <c r="K191" s="120"/>
    </row>
    <row r="192" spans="1:11" ht="101.25" customHeight="1" x14ac:dyDescent="0.25">
      <c r="A192" s="364" t="s">
        <v>566</v>
      </c>
      <c r="B192" s="364"/>
      <c r="C192" s="364"/>
      <c r="D192" s="364"/>
      <c r="E192" s="364"/>
      <c r="F192" s="364"/>
      <c r="G192" s="364"/>
      <c r="H192" s="120"/>
      <c r="I192" s="120"/>
      <c r="J192" s="120"/>
      <c r="K192" s="120"/>
    </row>
    <row r="193" spans="1:7" ht="315" customHeight="1" x14ac:dyDescent="0.25">
      <c r="A193" s="358" t="s">
        <v>595</v>
      </c>
      <c r="B193" s="358"/>
      <c r="C193" s="358"/>
      <c r="D193" s="358"/>
      <c r="E193" s="358"/>
      <c r="F193" s="358"/>
      <c r="G193" s="358"/>
    </row>
    <row r="194" spans="1:7" ht="167.25" customHeight="1" x14ac:dyDescent="0.25">
      <c r="A194" s="358" t="s">
        <v>594</v>
      </c>
      <c r="B194" s="358"/>
      <c r="C194" s="358"/>
      <c r="D194" s="358"/>
      <c r="E194" s="358"/>
      <c r="F194" s="358"/>
      <c r="G194" s="358"/>
    </row>
  </sheetData>
  <mergeCells count="215">
    <mergeCell ref="B163:G163"/>
    <mergeCell ref="E153:G153"/>
    <mergeCell ref="E69:G69"/>
    <mergeCell ref="E70:G70"/>
    <mergeCell ref="A37:G37"/>
    <mergeCell ref="E38:G38"/>
    <mergeCell ref="A39:G39"/>
    <mergeCell ref="C46:D46"/>
    <mergeCell ref="E46:G46"/>
    <mergeCell ref="A47:G47"/>
    <mergeCell ref="C48:D48"/>
    <mergeCell ref="E48:G48"/>
    <mergeCell ref="C49:D49"/>
    <mergeCell ref="E49:G49"/>
    <mergeCell ref="E40:G40"/>
    <mergeCell ref="A41:G41"/>
    <mergeCell ref="E42:G42"/>
    <mergeCell ref="A43:G43"/>
    <mergeCell ref="E44:G44"/>
    <mergeCell ref="A45:G45"/>
    <mergeCell ref="A56:A59"/>
    <mergeCell ref="B56:B59"/>
    <mergeCell ref="C56:C59"/>
    <mergeCell ref="D56:D59"/>
    <mergeCell ref="E1:G1"/>
    <mergeCell ref="E3:G3"/>
    <mergeCell ref="E4:G4"/>
    <mergeCell ref="E5:G5"/>
    <mergeCell ref="A7:G7"/>
    <mergeCell ref="A8:G8"/>
    <mergeCell ref="A28:G28"/>
    <mergeCell ref="E29:G29"/>
    <mergeCell ref="A30:G30"/>
    <mergeCell ref="A16:G16"/>
    <mergeCell ref="B18:G18"/>
    <mergeCell ref="A19:G19"/>
    <mergeCell ref="A24:G24"/>
    <mergeCell ref="A26:G26"/>
    <mergeCell ref="E27:G27"/>
    <mergeCell ref="A9:G9"/>
    <mergeCell ref="A11:G11"/>
    <mergeCell ref="A13:A15"/>
    <mergeCell ref="B13:B15"/>
    <mergeCell ref="C13:C15"/>
    <mergeCell ref="D13:D15"/>
    <mergeCell ref="E13:G14"/>
    <mergeCell ref="F64:G64"/>
    <mergeCell ref="F65:G65"/>
    <mergeCell ref="A66:G66"/>
    <mergeCell ref="F67:G67"/>
    <mergeCell ref="F68:G68"/>
    <mergeCell ref="B60:G60"/>
    <mergeCell ref="F61:G61"/>
    <mergeCell ref="F62:G62"/>
    <mergeCell ref="E50:G50"/>
    <mergeCell ref="A51:G51"/>
    <mergeCell ref="A52:A53"/>
    <mergeCell ref="B52:G52"/>
    <mergeCell ref="E53:G53"/>
    <mergeCell ref="A54:A55"/>
    <mergeCell ref="B54:G54"/>
    <mergeCell ref="E55:G55"/>
    <mergeCell ref="A63:G63"/>
    <mergeCell ref="E56:G58"/>
    <mergeCell ref="F59:G59"/>
    <mergeCell ref="A77:A78"/>
    <mergeCell ref="B77:G77"/>
    <mergeCell ref="E78:G78"/>
    <mergeCell ref="A79:G79"/>
    <mergeCell ref="E80:G80"/>
    <mergeCell ref="B81:G81"/>
    <mergeCell ref="A71:G71"/>
    <mergeCell ref="E72:G72"/>
    <mergeCell ref="E73:G73"/>
    <mergeCell ref="A74:G74"/>
    <mergeCell ref="A75:A76"/>
    <mergeCell ref="B75:G75"/>
    <mergeCell ref="E76:G76"/>
    <mergeCell ref="A88:A90"/>
    <mergeCell ref="B88:G88"/>
    <mergeCell ref="C89:D89"/>
    <mergeCell ref="E89:G90"/>
    <mergeCell ref="C90:D90"/>
    <mergeCell ref="A91:G91"/>
    <mergeCell ref="A82:A84"/>
    <mergeCell ref="B82:G82"/>
    <mergeCell ref="C83:D83"/>
    <mergeCell ref="E83:G84"/>
    <mergeCell ref="C84:D84"/>
    <mergeCell ref="A85:A87"/>
    <mergeCell ref="B85:G85"/>
    <mergeCell ref="C86:D86"/>
    <mergeCell ref="E86:G87"/>
    <mergeCell ref="C87:D87"/>
    <mergeCell ref="A96:A97"/>
    <mergeCell ref="B96:G96"/>
    <mergeCell ref="E97:G97"/>
    <mergeCell ref="A98:A99"/>
    <mergeCell ref="B98:G98"/>
    <mergeCell ref="E99:G99"/>
    <mergeCell ref="A92:G92"/>
    <mergeCell ref="B93:G93"/>
    <mergeCell ref="A94:A95"/>
    <mergeCell ref="B94:G94"/>
    <mergeCell ref="E95:G95"/>
    <mergeCell ref="A105:A106"/>
    <mergeCell ref="B105:G105"/>
    <mergeCell ref="E106:G106"/>
    <mergeCell ref="A107:A108"/>
    <mergeCell ref="B107:G107"/>
    <mergeCell ref="E108:G108"/>
    <mergeCell ref="A100:A101"/>
    <mergeCell ref="B100:G100"/>
    <mergeCell ref="E101:G101"/>
    <mergeCell ref="A102:G102"/>
    <mergeCell ref="E103:G103"/>
    <mergeCell ref="E104:G104"/>
    <mergeCell ref="A114:A115"/>
    <mergeCell ref="B114:G114"/>
    <mergeCell ref="E115:G115"/>
    <mergeCell ref="A116:A117"/>
    <mergeCell ref="B116:G116"/>
    <mergeCell ref="E117:G117"/>
    <mergeCell ref="A109:A110"/>
    <mergeCell ref="B109:G109"/>
    <mergeCell ref="E110:G110"/>
    <mergeCell ref="A111:G111"/>
    <mergeCell ref="A112:G112"/>
    <mergeCell ref="B113:G113"/>
    <mergeCell ref="A125:G125"/>
    <mergeCell ref="B126:G126"/>
    <mergeCell ref="A127:A128"/>
    <mergeCell ref="B127:G127"/>
    <mergeCell ref="E128:G128"/>
    <mergeCell ref="A129:A130"/>
    <mergeCell ref="B129:G129"/>
    <mergeCell ref="E130:G130"/>
    <mergeCell ref="A118:G118"/>
    <mergeCell ref="E119:G119"/>
    <mergeCell ref="E120:G120"/>
    <mergeCell ref="A121:A122"/>
    <mergeCell ref="B121:G121"/>
    <mergeCell ref="E122:G122"/>
    <mergeCell ref="B123:G123"/>
    <mergeCell ref="E124:G124"/>
    <mergeCell ref="A123:A124"/>
    <mergeCell ref="A138:G138"/>
    <mergeCell ref="E139:G139"/>
    <mergeCell ref="B140:G140"/>
    <mergeCell ref="B141:G141"/>
    <mergeCell ref="E142:G142"/>
    <mergeCell ref="E143:G143"/>
    <mergeCell ref="A131:G131"/>
    <mergeCell ref="E132:G132"/>
    <mergeCell ref="E133:G133"/>
    <mergeCell ref="A134:A135"/>
    <mergeCell ref="B134:G134"/>
    <mergeCell ref="E135:G135"/>
    <mergeCell ref="B136:G136"/>
    <mergeCell ref="A136:A137"/>
    <mergeCell ref="E137:G137"/>
    <mergeCell ref="E144:G144"/>
    <mergeCell ref="E145:G145"/>
    <mergeCell ref="E146:G146"/>
    <mergeCell ref="E147:G147"/>
    <mergeCell ref="E148:G148"/>
    <mergeCell ref="E157:G157"/>
    <mergeCell ref="E158:G158"/>
    <mergeCell ref="E159:G159"/>
    <mergeCell ref="E160:G160"/>
    <mergeCell ref="B161:G161"/>
    <mergeCell ref="E162:G162"/>
    <mergeCell ref="E149:G149"/>
    <mergeCell ref="E150:G150"/>
    <mergeCell ref="E151:G151"/>
    <mergeCell ref="B154:G154"/>
    <mergeCell ref="E155:G155"/>
    <mergeCell ref="E156:G156"/>
    <mergeCell ref="E152:G152"/>
    <mergeCell ref="E164:G164"/>
    <mergeCell ref="E165:G165"/>
    <mergeCell ref="E166:G166"/>
    <mergeCell ref="E167:G167"/>
    <mergeCell ref="E168:G168"/>
    <mergeCell ref="E169:G169"/>
    <mergeCell ref="A174:A175"/>
    <mergeCell ref="B174:B175"/>
    <mergeCell ref="C174:C175"/>
    <mergeCell ref="E174:G174"/>
    <mergeCell ref="E175:G175"/>
    <mergeCell ref="B183:G183"/>
    <mergeCell ref="E170:G170"/>
    <mergeCell ref="C171:G171"/>
    <mergeCell ref="E172:G172"/>
    <mergeCell ref="E173:G173"/>
    <mergeCell ref="B179:G179"/>
    <mergeCell ref="E180:G180"/>
    <mergeCell ref="E181:G181"/>
    <mergeCell ref="B176:G176"/>
    <mergeCell ref="E177:G177"/>
    <mergeCell ref="E178:G178"/>
    <mergeCell ref="E182:G182"/>
    <mergeCell ref="A194:G194"/>
    <mergeCell ref="A185:A187"/>
    <mergeCell ref="B185:B187"/>
    <mergeCell ref="C185:C187"/>
    <mergeCell ref="D185:D187"/>
    <mergeCell ref="E185:G187"/>
    <mergeCell ref="C184:G184"/>
    <mergeCell ref="C188:G188"/>
    <mergeCell ref="C189:G189"/>
    <mergeCell ref="A190:G190"/>
    <mergeCell ref="A191:G191"/>
    <mergeCell ref="A193:G193"/>
    <mergeCell ref="A192:G19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10" fitToHeight="5" orientation="portrait" r:id="rId1"/>
  <rowBreaks count="1" manualBreakCount="1">
    <brk id="5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4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ЛДС Арена 2 (2)</vt:lpstr>
      <vt:lpstr>ЛДС Арена 1 </vt:lpstr>
      <vt:lpstr>ЛДС Арена 2</vt:lpstr>
      <vt:lpstr>Октябрьск</vt:lpstr>
      <vt:lpstr>Октябрьск2 </vt:lpstr>
      <vt:lpstr>Лист1</vt:lpstr>
      <vt:lpstr>'ЛДС Арена 1 '!Область_печати</vt:lpstr>
      <vt:lpstr>'ЛДС Арена 2'!Область_печати</vt:lpstr>
      <vt:lpstr>'ЛДС Арена 2 (2)'!Область_печати</vt:lpstr>
      <vt:lpstr>Октябрьск!Область_печати</vt:lpstr>
      <vt:lpstr>'Октябрьск2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Ю.В. Топоркова</dc:creator>
  <cp:lastModifiedBy>home</cp:lastModifiedBy>
  <cp:lastPrinted>2018-12-28T10:36:33Z</cp:lastPrinted>
  <dcterms:created xsi:type="dcterms:W3CDTF">2014-03-12T11:31:37Z</dcterms:created>
  <dcterms:modified xsi:type="dcterms:W3CDTF">2019-04-01T17:20:50Z</dcterms:modified>
</cp:coreProperties>
</file>